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1245" tabRatio="881" activeTab="3"/>
  </bookViews>
  <sheets>
    <sheet name="Mau01" sheetId="1" r:id="rId1"/>
    <sheet name="Mau02" sheetId="2" r:id="rId2"/>
    <sheet name="Mau03" sheetId="3" r:id="rId3"/>
    <sheet name="Mau04" sheetId="4" r:id="rId4"/>
    <sheet name="Mau05" sheetId="5" r:id="rId5"/>
    <sheet name="Mau6" sheetId="6" r:id="rId6"/>
    <sheet name="Mau7" sheetId="7" r:id="rId7"/>
    <sheet name="Mau 11" sheetId="8" r:id="rId8"/>
    <sheet name="Mau 12" sheetId="9" r:id="rId9"/>
    <sheet name="Mau19" sheetId="10" r:id="rId10"/>
    <sheet name="sua  mau an tuyen khong ro 9" sheetId="11" state="hidden"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Bang_in" localSheetId="0">'Mau01'!$C$12:$N$27</definedName>
    <definedName name="Bang_in" localSheetId="1">'Mau02'!$C$12:$N$27</definedName>
    <definedName name="Bang_in" localSheetId="2">'Mau03'!$C$12:$N$28</definedName>
    <definedName name="Bang_in" localSheetId="3">'Mau04'!$C$12:$N$27</definedName>
    <definedName name="Bang_in">#REF!</definedName>
    <definedName name="Bang_KiemTra" localSheetId="0">'Mau01'!#REF!</definedName>
    <definedName name="Bang_KiemTra" localSheetId="1">'Mau02'!#REF!</definedName>
    <definedName name="Bang_KiemTra" localSheetId="2">'Mau03'!#REF!</definedName>
    <definedName name="Bang_KiemTra" localSheetId="3">'Mau04'!#REF!</definedName>
    <definedName name="Bang_KiemTra">#REF!</definedName>
    <definedName name="Bang_Nhap" localSheetId="0">'Mau01'!#REF!</definedName>
    <definedName name="Bang_Nhap" localSheetId="1">'Mau02'!#REF!</definedName>
    <definedName name="Bang_Nhap" localSheetId="2">'Mau03'!#REF!</definedName>
    <definedName name="Bang_Nhap" localSheetId="3">'Mau04'!#REF!</definedName>
    <definedName name="Bang_Nhap">#REF!</definedName>
    <definedName name="Bang_PhanTich">#REF!</definedName>
    <definedName name="Mã_Lỗi">#REF!</definedName>
  </definedNames>
  <calcPr fullCalcOnLoad="1"/>
</workbook>
</file>

<file path=xl/comments7.xml><?xml version="1.0" encoding="utf-8"?>
<comments xmlns="http://schemas.openxmlformats.org/spreadsheetml/2006/main">
  <authors>
    <author>MrLiem</author>
  </authors>
  <commentList>
    <comment ref="D86" authorId="0">
      <text>
        <r>
          <rPr>
            <b/>
            <sz val="9"/>
            <rFont val="Tahoma"/>
            <family val="0"/>
          </rPr>
          <t>-5</t>
        </r>
      </text>
    </comment>
    <comment ref="D84" authorId="0">
      <text>
        <r>
          <rPr>
            <b/>
            <sz val="9"/>
            <rFont val="Tahoma"/>
            <family val="0"/>
          </rPr>
          <t>-5</t>
        </r>
      </text>
    </comment>
    <comment ref="E84" authorId="0">
      <text>
        <r>
          <rPr>
            <b/>
            <sz val="9"/>
            <rFont val="Tahoma"/>
            <family val="0"/>
          </rPr>
          <t>+5</t>
        </r>
      </text>
    </comment>
    <comment ref="D68" authorId="0">
      <text>
        <r>
          <rPr>
            <b/>
            <sz val="9"/>
            <rFont val="Tahoma"/>
            <family val="0"/>
          </rPr>
          <t>+-3 cac o mau vang</t>
        </r>
      </text>
    </comment>
  </commentList>
</comments>
</file>

<file path=xl/sharedStrings.xml><?xml version="1.0" encoding="utf-8"?>
<sst xmlns="http://schemas.openxmlformats.org/spreadsheetml/2006/main" count="1040" uniqueCount="439">
  <si>
    <t>I</t>
  </si>
  <si>
    <t>II</t>
  </si>
  <si>
    <t>Số lượng</t>
  </si>
  <si>
    <t>Ghi chú</t>
  </si>
  <si>
    <t>Số việc</t>
  </si>
  <si>
    <t>A</t>
  </si>
  <si>
    <t>Chia ra:</t>
  </si>
  <si>
    <t>Đơn vị tính: Việc</t>
  </si>
  <si>
    <t>III</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</si>
  <si>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</si>
  <si>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</si>
  <si>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</si>
  <si>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</si>
  <si>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</si>
  <si>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</si>
  <si>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</si>
  <si>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</si>
  <si>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Tổng số</t>
  </si>
  <si>
    <t>Tổng số</t>
  </si>
  <si>
    <t xml:space="preserve">                    A</t>
  </si>
  <si>
    <t>Tổng số</t>
  </si>
  <si>
    <t xml:space="preserve">         CỤC TRƯỞNG (CHI CỤC TRƯỞNG)</t>
  </si>
  <si>
    <t xml:space="preserve">Ghi chú:  </t>
  </si>
  <si>
    <t>1</t>
  </si>
  <si>
    <t>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</si>
  <si>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</si>
  <si>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</si>
  <si>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</si>
  <si>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</si>
  <si>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</si>
  <si>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</si>
  <si>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</si>
  <si>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Số việc khác</t>
  </si>
  <si>
    <t>Chỉ tiêu</t>
  </si>
  <si>
    <t>Tên đơn vị</t>
  </si>
  <si>
    <t>4</t>
  </si>
  <si>
    <t>5</t>
  </si>
  <si>
    <t>6</t>
  </si>
  <si>
    <t>Ngày nhận báo cáo….……</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</si>
  <si>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</si>
  <si>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</si>
  <si>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</si>
  <si>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</si>
  <si>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</si>
  <si>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</si>
  <si>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</si>
  <si>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</si>
  <si>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</si>
  <si>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</si>
  <si>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</si>
  <si>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Ngày nhận báo cáo:………………………</t>
  </si>
  <si>
    <t>PHÂN TÍCH MỘT SỐ TIÊU CHÍ 
VIỆC THI HÀNH ÁN DÂN SỰ CHỦ ĐỘNG</t>
  </si>
  <si>
    <t>Người lập biểu</t>
  </si>
  <si>
    <t>Đơn vị  nhận báo cáo:</t>
  </si>
  <si>
    <t>5,1</t>
  </si>
  <si>
    <t>5,3</t>
  </si>
  <si>
    <t>Theo điểm b khoản 1</t>
  </si>
  <si>
    <t>5,4</t>
  </si>
  <si>
    <t>Theo điểm c khoản 1</t>
  </si>
  <si>
    <t>Ủy thác thi hành án</t>
  </si>
  <si>
    <t>Cục THA rút liên thi hành</t>
  </si>
  <si>
    <t>IV</t>
  </si>
  <si>
    <t>Tổng số phải thi hành</t>
  </si>
  <si>
    <t>Có điều kiện thi hành</t>
  </si>
  <si>
    <t>Trọng tài</t>
  </si>
  <si>
    <t>Tạm dừng THA để giải quyết khiếu nại</t>
  </si>
  <si>
    <t>1.1</t>
  </si>
  <si>
    <t>1.2</t>
  </si>
  <si>
    <t>1.3</t>
  </si>
  <si>
    <t>1.4</t>
  </si>
  <si>
    <t>1.5</t>
  </si>
  <si>
    <t>1.6</t>
  </si>
  <si>
    <t>1.7</t>
  </si>
  <si>
    <t>Chưa có điều kiện thi hành</t>
  </si>
  <si>
    <t>Kinh doanh và thương mại</t>
  </si>
  <si>
    <t>Hôn nhân và gia đình</t>
  </si>
  <si>
    <t>Hình sự</t>
  </si>
  <si>
    <t>Trường hợp khác</t>
  </si>
  <si>
    <t>3.1</t>
  </si>
  <si>
    <t>3.2</t>
  </si>
  <si>
    <t>3.3</t>
  </si>
  <si>
    <t>Đang trong thời gian tự nguyện thi hành  án</t>
  </si>
  <si>
    <t>Đang trong thời gian chờ ý kiến chỉ đạo nghiệp vụ của cơ quan có thẩm quyền</t>
  </si>
  <si>
    <t>Đang trong thời gian chờ ý kiến Ban Chỉ đạo thi hành án dân sự</t>
  </si>
  <si>
    <t>4.1</t>
  </si>
  <si>
    <t>Theo điểm a khoản 1</t>
  </si>
  <si>
    <t>4.2</t>
  </si>
  <si>
    <t>4.3</t>
  </si>
  <si>
    <t xml:space="preserve">Theo điểm d khoản 1 </t>
  </si>
  <si>
    <t>4.4</t>
  </si>
  <si>
    <t xml:space="preserve">Theo điểm đ khoản 1 </t>
  </si>
  <si>
    <t>4.5</t>
  </si>
  <si>
    <t xml:space="preserve">Theo điểm e khoản 1 </t>
  </si>
  <si>
    <t>4.6</t>
  </si>
  <si>
    <t>Theo điểm g khoản 1</t>
  </si>
  <si>
    <t>Số việc đình chỉ thi hành án (điều 50 Luật THA dân sự)</t>
  </si>
  <si>
    <t>Số chưa có điều kiện thi hành (theo điều 44a)</t>
  </si>
  <si>
    <t>Đơn vị gởi BC</t>
  </si>
  <si>
    <t>Cục THADS tỉnh TG</t>
  </si>
  <si>
    <t>Năm trước chuyển sang</t>
  </si>
  <si>
    <t>Mới thụ lý</t>
  </si>
  <si>
    <t>Thi hành xong</t>
  </si>
  <si>
    <t>Đình chỉ thi hành án</t>
  </si>
  <si>
    <t>Đang thi hành</t>
  </si>
  <si>
    <t>Hoãn thi hành án</t>
  </si>
  <si>
    <t>Tạm định chỉ thi hành án</t>
  </si>
  <si>
    <t>Dân sự</t>
  </si>
  <si>
    <t>Hành chính</t>
  </si>
  <si>
    <t>Lao động</t>
  </si>
  <si>
    <t>Phá sản</t>
  </si>
  <si>
    <t>Theo điểm a K1 Điều 48</t>
  </si>
  <si>
    <t>Theo điểm b K1 Điều 48</t>
  </si>
  <si>
    <t>Theo điểm d K1 Điều 48</t>
  </si>
  <si>
    <t>Theo điểm đ K1 Điều 48</t>
  </si>
  <si>
    <t>Theo điểm e K1 Điều 48</t>
  </si>
  <si>
    <t>Theo điểm g K1 Điều 48</t>
  </si>
  <si>
    <t>Số việc hoãn thi hành án (điều 48 Luật THADS)</t>
  </si>
  <si>
    <t>Số việc tạm đình chỉ thi hành án (điều 49 Luật THADS)</t>
  </si>
  <si>
    <t>Theo Khoản 1 Điều 49</t>
  </si>
  <si>
    <t>Theo Khoản 2 Điều 49</t>
  </si>
  <si>
    <t>Số hoãn thi hành án (điều 48 Luật THADS)</t>
  </si>
  <si>
    <t>Số tạm đình chỉ thi hành án (điều 49 Luật THADS)</t>
  </si>
  <si>
    <t>Số đình chỉ thi hành án (điều 50 Luật THA dân sự)</t>
  </si>
  <si>
    <t xml:space="preserve"> Tổng số thụ lý</t>
  </si>
  <si>
    <t>Ma tuý</t>
  </si>
  <si>
    <t>Khác</t>
  </si>
  <si>
    <t>Chia theo bản án, quyết định</t>
  </si>
  <si>
    <t>Ban hành theo TT số: 08/2015/TT-BTP</t>
  </si>
  <si>
    <t>ngày 26 tháng 06 năm 2015</t>
  </si>
  <si>
    <t>Biểu số 01/TK-THA</t>
  </si>
  <si>
    <t>Tỷ lệ % = (xong + đình chỉ)/có điều kiện</t>
  </si>
  <si>
    <t>Cục THADS tỉnh Tiền Giang</t>
  </si>
  <si>
    <t>Tổng Cục THA dân sự</t>
  </si>
  <si>
    <t>3 Tháng/ năm 2016</t>
  </si>
  <si>
    <t>Tiền Giang, ngày 05 Tháng 01 Năm 2016</t>
  </si>
  <si>
    <t/>
  </si>
  <si>
    <t>Nguyễn Thanh Liêm</t>
  </si>
  <si>
    <t>Biểu số 02/TK-THA</t>
  </si>
  <si>
    <t>Tổng cục T HADS - Bộ Tư pháp</t>
  </si>
  <si>
    <t>PHÂN TÍCH MỘT SỐ TIÊU CHÍ 
VIỆC THI HÀNH ÁN DÂN SỰ THEO ĐƠN YÊU CẦU</t>
  </si>
  <si>
    <t>Theo điểm c K1 Điều 48</t>
  </si>
  <si>
    <t>Theo điểm h K1 Điều 48</t>
  </si>
  <si>
    <t xml:space="preserve">Theo điểm g khoản 1 </t>
  </si>
  <si>
    <t>Theo điểm h khoản 1</t>
  </si>
  <si>
    <t>Biểu số 03/TK-THA</t>
  </si>
  <si>
    <t>Tổng cục Thi hành án dân sự</t>
  </si>
  <si>
    <t>Đơn vị tính: 1000đ</t>
  </si>
  <si>
    <t>Giảm thi hành án</t>
  </si>
  <si>
    <t>1.8</t>
  </si>
  <si>
    <t>PHÂN TÍCH MỘT SỐ TIÊU CHÍ 
TIỀN THI HÀNH ÁN DÂN SỰ CHỦ ĐỘNG</t>
  </si>
  <si>
    <t>Tổng cục THADS - Bộ Tư pháp</t>
  </si>
  <si>
    <t>Theo điểm a K1</t>
  </si>
  <si>
    <t>Theo điểm b K1</t>
  </si>
  <si>
    <t>Theo điểm c K1</t>
  </si>
  <si>
    <t>Theo điểm d K1</t>
  </si>
  <si>
    <t>Theo điểm đ K1</t>
  </si>
  <si>
    <t>Theo điểm e K1</t>
  </si>
  <si>
    <t>Theo điểm g K1</t>
  </si>
  <si>
    <t>Theo điểm h K1</t>
  </si>
  <si>
    <t>Theo Khoản 11</t>
  </si>
  <si>
    <t xml:space="preserve">Theo Khoản 2 </t>
  </si>
  <si>
    <t>4.7</t>
  </si>
  <si>
    <t>Biểu số 05/TK-THA</t>
  </si>
  <si>
    <t xml:space="preserve">               KẾT QUẢ THI HÀNH ÁN DÂN SỰ TÍNH BẰNG TIỀN</t>
  </si>
  <si>
    <t>Đơn vị báo cáo: ……………….</t>
  </si>
  <si>
    <t>Thu cho Ngân sách nhà nước, tổ chức, cá nhân được thi hành án</t>
  </si>
  <si>
    <t>Đơn vị  nhận báo cáo:…………</t>
  </si>
  <si>
    <t>3 tháng/năm 2016</t>
  </si>
  <si>
    <t>Tổng cục THADS - BTP</t>
  </si>
  <si>
    <t>Đơn vị tính: 1.000 đồng</t>
  </si>
  <si>
    <t xml:space="preserve">Tên chỉ tiêu
</t>
  </si>
  <si>
    <t>Chia theo đối tượng được thi hành án</t>
  </si>
  <si>
    <t>Số tiền thu cho Ngân sách nhà nước</t>
  </si>
  <si>
    <t>Thu cho cơ quan, tổ chức</t>
  </si>
  <si>
    <t>Thu cho cá nhân</t>
  </si>
  <si>
    <t>Tổng số thu cho NSNN</t>
  </si>
  <si>
    <t>Án phí</t>
  </si>
  <si>
    <t>Lệ phí</t>
  </si>
  <si>
    <t>Phạt</t>
  </si>
  <si>
    <t>Tịch thu</t>
  </si>
  <si>
    <t>Truy thu</t>
  </si>
  <si>
    <t>Thu khác</t>
  </si>
  <si>
    <t xml:space="preserve"> Tổng số tiền thụ lý</t>
  </si>
  <si>
    <t>Cục THADS rút lên TH</t>
  </si>
  <si>
    <t>Có điều kiện giải quyết</t>
  </si>
  <si>
    <t xml:space="preserve">Thi hành xong </t>
  </si>
  <si>
    <t>Tạm đình chỉ thi hành án</t>
  </si>
  <si>
    <t>Tạm dừng THA để giải quyết KN</t>
  </si>
  <si>
    <t>Chưa có diều kiện TH</t>
  </si>
  <si>
    <t>Tỷ lệ % = (xong+đình chỉ+giảm)/có điều kiện</t>
  </si>
  <si>
    <t>NGƯỜI LẬP BIỂU</t>
  </si>
  <si>
    <t xml:space="preserve">Ghi chú :  </t>
  </si>
  <si>
    <t xml:space="preserve">      - Biểu mẫu này được dùng cho Chấp hành viên, Chi cục Thi hành án dân sự và Cục Thi hành án dân sự;</t>
  </si>
  <si>
    <t xml:space="preserve">     - Chỉ  thống kê đối với tiền uỷ thác đã ra quyết định ủy thác thi hành án;  </t>
  </si>
  <si>
    <t xml:space="preserve">     - Cột 1= cột 2 + cột 6 + cột 7;</t>
  </si>
  <si>
    <t xml:space="preserve">     - Cột 2= cột 2 + cột 4 + cột 5.</t>
  </si>
  <si>
    <t>Biểu số: 06/TK-THA</t>
  </si>
  <si>
    <t xml:space="preserve">   KẾT QUẢ THI HÀNH ÁN DÂN SỰ TÍNH BẰNG VIỆC </t>
  </si>
  <si>
    <t>Đơn vị gửi báo cáo…………</t>
  </si>
  <si>
    <t xml:space="preserve">CHIA THEO CƠ QUAN THI HÀNH ÁN VÀ CHẤP HÀNH VIÊN </t>
  </si>
  <si>
    <t>Đơn vị nhận báo cáo</t>
  </si>
  <si>
    <t>Ngày nhận báo cáo:……….………………</t>
  </si>
  <si>
    <t>Tổng cục THA dân sự</t>
  </si>
  <si>
    <t>Đơn vị tính: việc</t>
  </si>
  <si>
    <t>Tổng số thụ lý</t>
  </si>
  <si>
    <t>Cục THADS  rút lên thi hành</t>
  </si>
  <si>
    <t xml:space="preserve">
Tổng số chuyển
kỳ sau</t>
  </si>
  <si>
    <t>Tỷ lệ: 
( %) (xong  + đình chỉ)/ Có điều kiện</t>
  </si>
  <si>
    <t xml:space="preserve">Tổng số
</t>
  </si>
  <si>
    <t>Chưa có điều
 kiện hành</t>
  </si>
  <si>
    <t>Tổng số có điều kiện</t>
  </si>
  <si>
    <t>Năm trước
chuyển sang</t>
  </si>
  <si>
    <t xml:space="preserve">Mới
thụ lý
</t>
  </si>
  <si>
    <t>Thi hành
xong</t>
  </si>
  <si>
    <t>Đình chỉ
thi hành án</t>
  </si>
  <si>
    <t>Hoãn
thi hành án</t>
  </si>
  <si>
    <t>Tạm dừng THA để GQKN</t>
  </si>
  <si>
    <t>TỔNG CỘNG</t>
  </si>
  <si>
    <t>Cục THADS tỉnh</t>
  </si>
  <si>
    <t>Lê Anh Dũng</t>
  </si>
  <si>
    <t>Trần Minh Tuấn</t>
  </si>
  <si>
    <t>Đỗ Chung Thủy</t>
  </si>
  <si>
    <t>Đinh Ngọc On</t>
  </si>
  <si>
    <t>Đỗ Văn Nghĩa</t>
  </si>
  <si>
    <t>Đặng Thị Cẩm Hà</t>
  </si>
  <si>
    <t>Lê Trường</t>
  </si>
  <si>
    <t>Chi cục THADS h. Cái Bè</t>
  </si>
  <si>
    <t>Phạm Văn Phi</t>
  </si>
  <si>
    <t>Lê Hoàng Hiệp</t>
  </si>
  <si>
    <t>Đào Ngọc Thành</t>
  </si>
  <si>
    <t>Phạm Văn Tâm</t>
  </si>
  <si>
    <t>Nguyễn Thị Phương</t>
  </si>
  <si>
    <t>Lê Văn Mong</t>
  </si>
  <si>
    <t>Nguyễn Văn Khâm</t>
  </si>
  <si>
    <t>Nguyễn Việt Thắng</t>
  </si>
  <si>
    <t>Chi cục THADS h. Cai Lậy</t>
  </si>
  <si>
    <t>Nguyễn Thanh Danh</t>
  </si>
  <si>
    <t>Trần Hoàng An</t>
  </si>
  <si>
    <t>Nguyễn Văn Hùng</t>
  </si>
  <si>
    <t>Lê Nhật Nam</t>
  </si>
  <si>
    <t>Lê Văn Dinh</t>
  </si>
  <si>
    <t>Võ Thị Hồng Tư</t>
  </si>
  <si>
    <t>Cục THADS huyện Châu Thành</t>
  </si>
  <si>
    <t>Lê Thị Thùy</t>
  </si>
  <si>
    <t>Nguyễn Anh Tuấn</t>
  </si>
  <si>
    <t>Lê Văn Nhựt</t>
  </si>
  <si>
    <t>Lê Tuấn</t>
  </si>
  <si>
    <t>Trần Văn Viên</t>
  </si>
  <si>
    <t>Nguyễn Trọng Thiên</t>
  </si>
  <si>
    <t>Nguyễn Thị Thanh Xuân</t>
  </si>
  <si>
    <t>Nguyễn Khánh Linh</t>
  </si>
  <si>
    <t>V</t>
  </si>
  <si>
    <t>Chi cục THADS tp. Mỹ Tho</t>
  </si>
  <si>
    <t>Đỗ Thị Ái Thoa</t>
  </si>
  <si>
    <t>Trần Thị Thu Bình</t>
  </si>
  <si>
    <t>Võ Đức Nhân</t>
  </si>
  <si>
    <t>Nguyễn Văn Vũ</t>
  </si>
  <si>
    <t>Nguyễn Chí Tâm</t>
  </si>
  <si>
    <t>Nguyễn Thị Liễu Nga</t>
  </si>
  <si>
    <t>VI</t>
  </si>
  <si>
    <t>Chi cục THADS huyện Chợ Gạo</t>
  </si>
  <si>
    <t>Hứa Văn Bắc</t>
  </si>
  <si>
    <t>Nguyễn Hoài Ân</t>
  </si>
  <si>
    <t>Dương Đình Chinh</t>
  </si>
  <si>
    <t>Mai Minh Khương</t>
  </si>
  <si>
    <t>Lê Văn Minh</t>
  </si>
  <si>
    <t>VII</t>
  </si>
  <si>
    <t>Chi cục THADS huyện Gò Công Tây</t>
  </si>
  <si>
    <t xml:space="preserve"> Nguyễn Thành Chương</t>
  </si>
  <si>
    <t xml:space="preserve"> Tạ Thanh Tâm</t>
  </si>
  <si>
    <t xml:space="preserve"> Đặng Văn Lợi</t>
  </si>
  <si>
    <t xml:space="preserve"> Nguyễn Cẩm Tiên</t>
  </si>
  <si>
    <t xml:space="preserve"> Nguyễn Tấn Danh</t>
  </si>
  <si>
    <t>VIII</t>
  </si>
  <si>
    <t>Chi cục THADS TX. Gò Công</t>
  </si>
  <si>
    <t>Phan Đình Toàn</t>
  </si>
  <si>
    <t>Nguyễn Thị Phương Lan</t>
  </si>
  <si>
    <t>Nguyễn Thanh Châu</t>
  </si>
  <si>
    <t>IX</t>
  </si>
  <si>
    <t>Chi cục THADS h. Gò Công Đông</t>
  </si>
  <si>
    <t>Ngô Văn Lập</t>
  </si>
  <si>
    <t>Lê Thành Danh</t>
  </si>
  <si>
    <t>Nguyễn Hoàng Vũ</t>
  </si>
  <si>
    <t>Bùi Quang Vinh</t>
  </si>
  <si>
    <t>X</t>
  </si>
  <si>
    <t>Chi cục THADS huyện Tân Phước</t>
  </si>
  <si>
    <t xml:space="preserve"> Nguyễn Văn Trọn</t>
  </si>
  <si>
    <t>Phạm Mạnh Cường</t>
  </si>
  <si>
    <t>Trần Đăng Khoa</t>
  </si>
  <si>
    <t xml:space="preserve"> Lê Anh Quốc</t>
  </si>
  <si>
    <t>Đoàn Văn Phong</t>
  </si>
  <si>
    <t>XI</t>
  </si>
  <si>
    <t>Chi cục THADS h. Tân Phú Đông</t>
  </si>
  <si>
    <t>Nguyễn Văn Nga</t>
  </si>
  <si>
    <t>Nguyễn Lâm Sơn</t>
  </si>
  <si>
    <t>Nguyễn Quế</t>
  </si>
  <si>
    <t>XII</t>
  </si>
  <si>
    <t>Chi cục THADS thị xã Cai Lậy</t>
  </si>
  <si>
    <t>Nguyễn Thị Kim Phượng</t>
  </si>
  <si>
    <t>Lê Tấn Hưng</t>
  </si>
  <si>
    <t>Phan Thanh Nhân</t>
  </si>
  <si>
    <t>Nguyễn Ngọc Trang</t>
  </si>
  <si>
    <t>Nguyễn Hữu Phúc</t>
  </si>
  <si>
    <r>
      <t>Trường hợp khác</t>
    </r>
  </si>
  <si>
    <t>Biểu số: 07/TK-THA</t>
  </si>
  <si>
    <t xml:space="preserve">   KẾT QUẢ THI HÀNH ÁN DÂN SỰ TÍNH BẰNG TIỀN</t>
  </si>
  <si>
    <t>Chi cục……………………..</t>
  </si>
  <si>
    <t>Đơn vị tính: 1000 VN đồng</t>
  </si>
  <si>
    <t>Tỷ lệ: 
( %) (xong+ĐC+giảm)/Có điều kiện</t>
  </si>
  <si>
    <t>18</t>
  </si>
  <si>
    <t>Huyện Cái Bè</t>
  </si>
  <si>
    <t>Huyện Cai Lậy</t>
  </si>
  <si>
    <t>Huyện Châu Thành</t>
  </si>
  <si>
    <t>TP. Mỹ Tho</t>
  </si>
  <si>
    <t>Huyện Chợ Gạo</t>
  </si>
  <si>
    <t>Huyện Gò Công Tây</t>
  </si>
  <si>
    <t>Thị xã Gò Công</t>
  </si>
  <si>
    <t>Huyện Gò Công Đông</t>
  </si>
  <si>
    <t>Huyện Tân Phước</t>
  </si>
  <si>
    <t>Huyện Tân Phú Đông</t>
  </si>
  <si>
    <t>Thị xã Cai Lậy</t>
  </si>
  <si>
    <t xml:space="preserve"> Biểu số: 19/TK-THA</t>
  </si>
  <si>
    <t>SỐ VIỆC ĐÔN ĐỐC THI HÀNH ÁN HÀNH CHÍNH</t>
  </si>
  <si>
    <t>Đơn vị gửi báo cáo……..……....………</t>
  </si>
  <si>
    <t xml:space="preserve"> Ban hành theo TT số: 08/2015/TT-BTP</t>
  </si>
  <si>
    <t>ngày 26 tháng 6 năm 2015</t>
  </si>
  <si>
    <t>Đơn vị nhận báo cáo………..……….…..</t>
  </si>
  <si>
    <t xml:space="preserve"> Ngày nhận báo cáo:………………...…</t>
  </si>
  <si>
    <t>Đơn vị tính: Việc</t>
  </si>
  <si>
    <t>Số việc phải đôn đốc thi hành án hành chính đã nhận</t>
  </si>
  <si>
    <t>Kết quả đôn đốc thi hành án hành chính</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</si>
  <si>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</si>
  <si>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</si>
  <si>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</si>
  <si>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</si>
  <si>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</si>
  <si>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</si>
  <si>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</si>
  <si>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</si>
  <si>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</si>
  <si>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Các Chi cục THADS</t>
  </si>
  <si>
    <t xml:space="preserve">    NGƯỜI LẬP BIỂU</t>
  </si>
  <si>
    <t>Tiền Giang, ngày 05 tháng  01 năm 2016</t>
  </si>
  <si>
    <t xml:space="preserve">Số văn bản thông báo kết quả thi hành án nhận được
</t>
  </si>
  <si>
    <t>Biểu số 04/TK-THA</t>
  </si>
  <si>
    <t>(đã ký)</t>
  </si>
  <si>
    <t>KT. CỤC TRƯỞNG</t>
  </si>
  <si>
    <t>PHÓ CỤC TRƯỞNG</t>
  </si>
  <si>
    <t xml:space="preserve">Trần Minh Tuấn </t>
  </si>
  <si>
    <t>Tiền Giang, ngày 05 tháng 01 Năm 2016</t>
  </si>
  <si>
    <r>
      <t>Tiền Giang, ngày 05 tháng 01 năm 2016</t>
    </r>
    <r>
      <rPr>
        <sz val="13"/>
        <rFont val="Times New Roman"/>
        <family val="1"/>
      </rPr>
      <t xml:space="preserve">
</t>
    </r>
    <r>
      <rPr>
        <b/>
        <sz val="13"/>
        <rFont val="Times New Roman"/>
        <family val="1"/>
      </rPr>
      <t xml:space="preserve">KT. </t>
    </r>
    <r>
      <rPr>
        <b/>
        <sz val="13"/>
        <rFont val="Times New Roman"/>
        <family val="1"/>
      </rPr>
      <t>CỤC TRƯỞNG</t>
    </r>
  </si>
  <si>
    <t>KT.CỤC TRƯỞNG</t>
  </si>
  <si>
    <t xml:space="preserve"> Biểu số: 11/TK-THA</t>
  </si>
  <si>
    <t>KHIẾU NẠI VÀ GIẢI QUYẾT KHIẾU NẠI TRONG THI HÀNH ÁN DÂN SỰ</t>
  </si>
  <si>
    <t>Đơn vị gửi báo cáo:</t>
  </si>
  <si>
    <t xml:space="preserve"> Ban hành kèm theo TT số: 01/2013/TT-BTP</t>
  </si>
  <si>
    <t>Cục Thi hành án dân sự tỉnh Tiền Giang</t>
  </si>
  <si>
    <t>ngày 03 tháng 01 năm 2013</t>
  </si>
  <si>
    <t>03 tháng/năm 2016</t>
  </si>
  <si>
    <t>Đơn vị nhận báo cáo:</t>
  </si>
  <si>
    <t xml:space="preserve"> Ngày nhận báo cáo:</t>
  </si>
  <si>
    <t>Tổng Cục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</si>
  <si>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</si>
  <si>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</si>
  <si>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</si>
  <si>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</si>
  <si>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</si>
  <si>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</si>
  <si>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</si>
  <si>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</si>
  <si>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</si>
  <si>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</si>
  <si>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</si>
  <si>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</si>
  <si>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</si>
  <si>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</si>
  <si>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</si>
  <si>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</si>
  <si>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</si>
  <si>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</si>
  <si>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</si>
  <si>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</si>
  <si>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</si>
  <si>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</si>
  <si>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mói nhận</t>
  </si>
  <si>
    <t xml:space="preserve">            A</t>
  </si>
  <si>
    <t>Kiểm tra</t>
  </si>
  <si>
    <t>Cục Thi hành án DS</t>
  </si>
  <si>
    <t>Chi cục THADS huyện Cái Bè</t>
  </si>
  <si>
    <t>Chi cục THADS h. Tân Phước</t>
  </si>
  <si>
    <t>Chi cục THADS h. Châu Thành</t>
  </si>
  <si>
    <t>Chi cục THADS h. Chợ Gạo</t>
  </si>
  <si>
    <t>7</t>
  </si>
  <si>
    <t>Chi cục THADS h. Gò Công Tây</t>
  </si>
  <si>
    <t>8</t>
  </si>
  <si>
    <t>9</t>
  </si>
  <si>
    <t>10</t>
  </si>
  <si>
    <t>Chi cục THADS Tp. Mỹ Tho</t>
  </si>
  <si>
    <t>11</t>
  </si>
  <si>
    <t>Chi cục THADS TX Cai Lậy</t>
  </si>
  <si>
    <t>Tiền Giang, ngày 04 tháng 01 năm 2016</t>
  </si>
  <si>
    <t xml:space="preserve">       Tiền Giang, ngày 04 tháng 01 năm 2016</t>
  </si>
  <si>
    <t xml:space="preserve">   NGƯỜI LẬP BIỂU</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</si>
  <si>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</si>
  <si>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</si>
  <si>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</si>
  <si>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</si>
  <si>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 xml:space="preserve"> Biểu số: 12/TK-THA</t>
  </si>
  <si>
    <t>TỐ CÁO VÀ GIẢI QUYẾT TỐ CÁO TRONG THI HÀNH ÁN DÂN SỰ</t>
  </si>
  <si>
    <t>Đơn vị tính: việc và  đơn</t>
  </si>
  <si>
    <t xml:space="preserve">Tổng số đơn tiếp nhận
( Đơn)
</t>
  </si>
  <si>
    <t>Số việc tiếp nhận( Việc)</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</si>
  <si>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</si>
  <si>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</si>
  <si>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</si>
  <si>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</si>
  <si>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</si>
  <si>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</si>
  <si>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</si>
  <si>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</si>
  <si>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</si>
  <si>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</si>
  <si>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</si>
  <si>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</si>
  <si>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</si>
  <si>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</si>
  <si>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</si>
  <si>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</si>
  <si>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</si>
  <si>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</si>
  <si>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</si>
  <si>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</si>
  <si>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Cục Thi hành án DS </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</si>
  <si>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</si>
  <si>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</si>
  <si>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</si>
  <si>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Nguyễn Thanh Phong</t>
  </si>
  <si>
    <t xml:space="preserve">   KT. CỤC TRƯỞNG </t>
  </si>
  <si>
    <t>(Đã ký)</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</si>
</sst>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US$&quot;#,##0_);\(&quot;US$&quot;#,##0\)"/>
    <numFmt numFmtId="189" formatCode="&quot;US$&quot;#,##0_);[Red]\(&quot;US$&quot;#,##0\)"/>
    <numFmt numFmtId="190" formatCode="&quot;US$&quot;#,##0.00_);\(&quot;US$&quot;#,##0.00\)"/>
    <numFmt numFmtId="191" formatCode="&quot;US$&quot;#,##0.00_);[Red]\(&quot;US$&quot;#,##0.00\)"/>
    <numFmt numFmtId="192" formatCode="0.0000E+00;&quot;宐&quot;"/>
    <numFmt numFmtId="193" formatCode="0.0000E+00;&quot;羈&quot;"/>
    <numFmt numFmtId="194" formatCode="0.000E+00;&quot;羈&quot;"/>
    <numFmt numFmtId="195" formatCode="0.00E+00;&quot;羈&quot;"/>
    <numFmt numFmtId="196" formatCode="0.0E+00;&quot;羈&quot;"/>
    <numFmt numFmtId="197" formatCode="0.00000E+00;&quot;羈&quot;"/>
    <numFmt numFmtId="198" formatCode="0.000000E+00;&quot;羈&quot;"/>
    <numFmt numFmtId="199" formatCode="0.0000000E+00;&quot;羈&quot;"/>
    <numFmt numFmtId="200" formatCode="0.00000000E+00;&quot;羈&quot;"/>
    <numFmt numFmtId="201" formatCode="_(* #,##0.0_);_(* \(#,##0.0\);_(* &quot;-&quot;??_);_(@_)"/>
    <numFmt numFmtId="202" formatCode="_(* #,##0_);_(* \(#,##0\);_(* &quot;-&quot;??_);_(@_)"/>
    <numFmt numFmtId="203" formatCode="&quot;Yes&quot;;&quot;Yes&quot;;&quot;No&quot;"/>
    <numFmt numFmtId="204" formatCode="&quot;True&quot;;&quot;True&quot;;&quot;False&quot;"/>
    <numFmt numFmtId="205" formatCode="&quot;On&quot;;&quot;On&quot;;&quot;Off&quot;"/>
    <numFmt numFmtId="206" formatCode="[$€-2]\ #,##0.00_);[Red]\([$€-2]\ #,##0.00\)"/>
    <numFmt numFmtId="207" formatCode="[$-409]h:mm:ss\ AM/PM"/>
    <numFmt numFmtId="208" formatCode="[$-409]dddd\,\ mmmm\ dd\,\ yyyy"/>
    <numFmt numFmtId="209" formatCode="\(0\)"/>
    <numFmt numFmtId="210" formatCode="#,##0;[Red]#,##0"/>
    <numFmt numFmtId="211" formatCode="#,##0.0;[Red]#,##0.0"/>
    <numFmt numFmtId="212" formatCode="0.0%"/>
    <numFmt numFmtId="213" formatCode="#,##0_ ;\-#,##0\ "/>
    <numFmt numFmtId="214" formatCode="_(* #,##0.0_);_(* \(#,##0.0\);_(* &quot;-&quot;_);_(@_)"/>
    <numFmt numFmtId="215" formatCode="_-* #,##0.0\ _₫_-;\-* #,##0.0\ _₫_-;_-* &quot;-&quot;?\ _₫_-;_-@_-"/>
    <numFmt numFmtId="216" formatCode="_(* #,##0.00_);_(* \(#,##0.00\);_(* &quot;-&quot;_);_(@_)"/>
    <numFmt numFmtId="217" formatCode="#,##0.00;[Red]#,##0.00"/>
    <numFmt numFmtId="218" formatCode="#,##0.0"/>
    <numFmt numFmtId="219" formatCode="_(* #,##0.000_);_(* \(#,##0.000\);_(* &quot;-&quot;??_);_(@_)"/>
    <numFmt numFmtId="220" formatCode="#,##0.000"/>
    <numFmt numFmtId="221" formatCode="0.000%"/>
    <numFmt numFmtId="222" formatCode="_-* #,##0.0\ _₫_-;\-* #,##0.0\ _₫_-;_-* &quot;-&quot;??\ _₫_-;_-@_-"/>
    <numFmt numFmtId="223" formatCode="_-* #,##0\ _₫_-;\-* #,##0\ _₫_-;_-* &quot;-&quot;??\ _₫_-;_-@_-"/>
    <numFmt numFmtId="224" formatCode="_(* #,##0.000_);_(* \(#,##0.000\);_(* &quot;-&quot;_);_(@_)"/>
    <numFmt numFmtId="225" formatCode="0.0"/>
  </numFmts>
  <fonts count="90">
    <font>
      <sz val="12"/>
      <name val="Times New Roman"/>
      <family val="1"/>
    </font>
    <font>
      <sz val="12"/>
      <name val=".VnTime"/>
      <family val="2"/>
    </font>
    <font>
      <sz val="8"/>
      <name val=".VnTime"/>
      <family val="2"/>
    </font>
    <font>
      <b/>
      <sz val="12"/>
      <name val=".VnTime"/>
      <family val="2"/>
    </font>
    <font>
      <b/>
      <sz val="12"/>
      <name val="Times New Roman"/>
      <family val="1"/>
    </font>
    <font>
      <sz val="11"/>
      <name val=".VnTime"/>
      <family val="2"/>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b/>
      <sz val="11"/>
      <name val=".VnTime"/>
      <family val="2"/>
    </font>
    <font>
      <i/>
      <sz val="12"/>
      <name val=".VnTime"/>
      <family val="2"/>
    </font>
    <font>
      <i/>
      <sz val="10"/>
      <name val="Times New Roman"/>
      <family val="1"/>
    </font>
    <font>
      <b/>
      <i/>
      <sz val="10"/>
      <name val="Times New Roman"/>
      <family val="1"/>
    </font>
    <font>
      <b/>
      <i/>
      <sz val="12"/>
      <name val=".VnTime"/>
      <family val="2"/>
    </font>
    <font>
      <i/>
      <sz val="9"/>
      <name val="Times New Roman"/>
      <family val="1"/>
    </font>
    <font>
      <sz val="9"/>
      <name val="Times New Roman"/>
      <family val="1"/>
    </font>
    <font>
      <b/>
      <i/>
      <sz val="9"/>
      <name val="Times New Roman"/>
      <family val="1"/>
    </font>
    <font>
      <b/>
      <i/>
      <sz val="14"/>
      <name val="Times New Roman"/>
      <family val="1"/>
    </font>
    <font>
      <b/>
      <sz val="10"/>
      <name val=".VnTime"/>
      <family val="2"/>
    </font>
    <font>
      <i/>
      <sz val="10"/>
      <name val=".VnTime"/>
      <family val="2"/>
    </font>
    <font>
      <b/>
      <i/>
      <sz val="10"/>
      <name val=".VnTime"/>
      <family val="2"/>
    </font>
    <font>
      <i/>
      <sz val="13"/>
      <name val=".VnTime"/>
      <family val="2"/>
    </font>
    <font>
      <sz val="13"/>
      <name val=".VnTime"/>
      <family val="2"/>
    </font>
    <font>
      <sz val="10"/>
      <name val=".VnTime"/>
      <family val="2"/>
    </font>
    <font>
      <sz val="10"/>
      <name val="Arial"/>
      <family val="0"/>
    </font>
    <font>
      <b/>
      <i/>
      <sz val="13"/>
      <name val="Times New Roman"/>
      <family val="1"/>
    </font>
    <font>
      <i/>
      <sz val="8"/>
      <name val="Times New Roman"/>
      <family val="1"/>
    </font>
    <font>
      <i/>
      <sz val="8"/>
      <name val="Arial"/>
      <family val="0"/>
    </font>
    <font>
      <b/>
      <sz val="10"/>
      <name val="Arial"/>
      <family val="0"/>
    </font>
    <font>
      <sz val="9"/>
      <name val="Arial"/>
      <family val="0"/>
    </font>
    <font>
      <b/>
      <sz val="7"/>
      <name val="Times New Roman"/>
      <family val="1"/>
    </font>
    <font>
      <sz val="7"/>
      <name val="Times New Roman"/>
      <family val="1"/>
    </font>
    <font>
      <b/>
      <i/>
      <sz val="7"/>
      <name val="Times New Roman"/>
      <family val="1"/>
    </font>
    <font>
      <b/>
      <sz val="9"/>
      <name val="Tahoma"/>
      <family val="0"/>
    </font>
    <font>
      <sz val="8"/>
      <name val="Arial"/>
      <family val="2"/>
    </font>
    <font>
      <i/>
      <sz val="11"/>
      <name val="Arial"/>
      <family val="2"/>
    </font>
    <font>
      <b/>
      <sz val="12"/>
      <name val=".VnHelvetInsH"/>
      <family val="2"/>
    </font>
    <font>
      <i/>
      <sz val="14"/>
      <name val="Times New Roman"/>
      <family val="1"/>
    </font>
    <font>
      <b/>
      <sz val="12"/>
      <name val="Arial"/>
      <family val="2"/>
    </font>
    <font>
      <sz val="14"/>
      <name val="Times New Roman"/>
      <family val="1"/>
    </font>
    <font>
      <b/>
      <sz val="14"/>
      <name val="Times New Roman"/>
      <family val="1"/>
    </font>
    <font>
      <i/>
      <sz val="8"/>
      <name val=".VnTime"/>
      <family val="2"/>
    </font>
    <font>
      <b/>
      <sz val="10"/>
      <color indexed="10"/>
      <name val=".VnTime"/>
      <family val="2"/>
    </font>
    <font>
      <b/>
      <i/>
      <sz val="6"/>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4"/>
      <color indexed="8"/>
      <name val="Times New Roman"/>
      <family val="1"/>
    </font>
    <font>
      <sz val="8"/>
      <color indexed="8"/>
      <name val=".VnHelvetInsH"/>
      <family val="2"/>
    </font>
    <font>
      <sz val="12"/>
      <name val="Arial"/>
      <family val="0"/>
    </font>
    <font>
      <sz val="6"/>
      <name val="Times New Roman"/>
      <family val="1"/>
    </font>
    <font>
      <sz val="6"/>
      <name val="Arial"/>
      <family val="0"/>
    </font>
    <font>
      <b/>
      <sz val="6"/>
      <name val="Times New Roman"/>
      <family val="1"/>
    </font>
    <font>
      <b/>
      <sz val="8"/>
      <name val="Times New Roman"/>
      <family val="1"/>
    </font>
    <font>
      <b/>
      <sz val="9"/>
      <color indexed="10"/>
      <name val="Times New Roman"/>
      <family val="1"/>
    </font>
    <font>
      <b/>
      <sz val="10"/>
      <color indexed="10"/>
      <name val="Times New Roman"/>
      <family val="1"/>
    </font>
    <font>
      <sz val="10"/>
      <color indexed="10"/>
      <name val="Times New Roman"/>
      <family val="1"/>
    </font>
    <font>
      <sz val="8"/>
      <color indexed="10"/>
      <name val="Times New Roman"/>
      <family val="1"/>
    </font>
    <font>
      <sz val="13"/>
      <name val="Arial"/>
      <family val="0"/>
    </font>
    <font>
      <sz val="11"/>
      <name val="Arial"/>
      <family val="0"/>
    </font>
    <font>
      <sz val="7"/>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medium"/>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medium"/>
      <right style="thin"/>
      <top>
        <color indexed="63"/>
      </top>
      <bottom style="thin"/>
    </border>
    <border>
      <left style="medium"/>
      <right>
        <color indexed="63"/>
      </right>
      <top style="thin"/>
      <bottom>
        <color indexed="63"/>
      </bottom>
    </border>
    <border>
      <left style="medium"/>
      <right>
        <color indexed="63"/>
      </right>
      <top style="thin"/>
      <bottom style="medium"/>
    </border>
    <border>
      <left style="thin"/>
      <right style="thin"/>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medium"/>
      <top style="thin"/>
      <bottom style="thin"/>
    </border>
    <border>
      <left style="thin"/>
      <right style="medium"/>
      <top style="thin"/>
      <bottom>
        <color indexed="63"/>
      </bottom>
    </border>
    <border>
      <left style="thin"/>
      <right>
        <color indexed="63"/>
      </right>
      <top style="thin"/>
      <bottom style="medium"/>
    </border>
    <border>
      <left style="thin"/>
      <right style="medium"/>
      <top>
        <color indexed="63"/>
      </top>
      <bottom>
        <color indexed="63"/>
      </bottom>
    </border>
    <border>
      <left style="thin"/>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color indexed="63"/>
      </top>
      <bottom>
        <color indexed="63"/>
      </bottom>
    </border>
    <border>
      <left style="thin"/>
      <right style="thin"/>
      <top>
        <color indexed="63"/>
      </top>
      <bottom>
        <color indexed="63"/>
      </bottom>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thin"/>
      <right style="medium"/>
      <top style="medium"/>
      <bottom style="thin"/>
    </border>
    <border>
      <left style="medium"/>
      <right style="thin"/>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5" borderId="0" applyNumberFormat="0" applyBorder="0" applyAlignment="0" applyProtection="0"/>
    <xf numFmtId="0" fontId="59" fillId="8" borderId="0" applyNumberFormat="0" applyBorder="0" applyAlignment="0" applyProtection="0"/>
    <xf numFmtId="0" fontId="59"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9" borderId="0" applyNumberFormat="0" applyBorder="0" applyAlignment="0" applyProtection="0"/>
    <xf numFmtId="0" fontId="61" fillId="3" borderId="0" applyNumberFormat="0" applyBorder="0" applyAlignment="0" applyProtection="0"/>
    <xf numFmtId="0" fontId="62" fillId="20" borderId="1" applyNumberFormat="0" applyAlignment="0" applyProtection="0"/>
    <xf numFmtId="0" fontId="6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3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3" fillId="0" borderId="0" applyNumberFormat="0" applyFill="0" applyBorder="0" applyAlignment="0" applyProtection="0"/>
    <xf numFmtId="0" fontId="65" fillId="4"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69" fillId="7" borderId="1" applyNumberFormat="0" applyAlignment="0" applyProtection="0"/>
    <xf numFmtId="0" fontId="70" fillId="0" borderId="6" applyNumberFormat="0" applyFill="0" applyAlignment="0" applyProtection="0"/>
    <xf numFmtId="0" fontId="71" fillId="22" borderId="0" applyNumberFormat="0" applyBorder="0" applyAlignment="0" applyProtection="0"/>
    <xf numFmtId="0" fontId="0" fillId="0" borderId="0">
      <alignment/>
      <protection/>
    </xf>
    <xf numFmtId="0" fontId="39" fillId="0" borderId="0">
      <alignment/>
      <protection/>
    </xf>
    <xf numFmtId="0" fontId="39" fillId="0" borderId="0">
      <alignment/>
      <protection/>
    </xf>
    <xf numFmtId="0" fontId="0" fillId="0" borderId="0">
      <alignment/>
      <protection/>
    </xf>
    <xf numFmtId="0" fontId="39" fillId="0" borderId="0">
      <alignment/>
      <protection/>
    </xf>
    <xf numFmtId="0" fontId="0" fillId="0" borderId="0">
      <alignment/>
      <protection/>
    </xf>
    <xf numFmtId="0" fontId="0" fillId="23" borderId="7" applyNumberFormat="0" applyFont="0" applyAlignment="0" applyProtection="0"/>
    <xf numFmtId="0" fontId="72" fillId="20"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849">
    <xf numFmtId="0" fontId="0" fillId="0" borderId="0" xfId="0" applyAlignment="1">
      <alignment/>
    </xf>
    <xf numFmtId="49" fontId="0" fillId="0" borderId="0" xfId="0" applyNumberFormat="1" applyFill="1" applyAlignment="1">
      <alignment/>
    </xf>
    <xf numFmtId="49" fontId="8" fillId="0" borderId="10" xfId="0" applyNumberFormat="1" applyFont="1" applyFill="1" applyBorder="1" applyAlignment="1">
      <alignment horizontal="left"/>
    </xf>
    <xf numFmtId="49" fontId="10"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8" fillId="0" borderId="12" xfId="0" applyNumberFormat="1" applyFont="1" applyFill="1" applyBorder="1" applyAlignment="1">
      <alignment/>
    </xf>
    <xf numFmtId="49" fontId="8"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xf>
    <xf numFmtId="49" fontId="9" fillId="0" borderId="10" xfId="0" applyNumberFormat="1" applyFont="1" applyFill="1" applyBorder="1" applyAlignment="1">
      <alignment horizontal="left"/>
    </xf>
    <xf numFmtId="49" fontId="18" fillId="0" borderId="10" xfId="0" applyNumberFormat="1" applyFont="1" applyFill="1" applyBorder="1" applyAlignment="1">
      <alignment horizontal="center" vertical="center" wrapText="1"/>
    </xf>
    <xf numFmtId="49" fontId="9" fillId="0" borderId="13" xfId="0" applyNumberFormat="1" applyFont="1" applyFill="1" applyBorder="1" applyAlignment="1">
      <alignment horizontal="center"/>
    </xf>
    <xf numFmtId="49" fontId="14" fillId="0" borderId="10" xfId="0" applyNumberFormat="1" applyFont="1" applyFill="1" applyBorder="1" applyAlignment="1">
      <alignment horizontal="left"/>
    </xf>
    <xf numFmtId="49" fontId="8" fillId="0" borderId="10" xfId="0" applyNumberFormat="1" applyFont="1" applyFill="1" applyBorder="1" applyAlignment="1">
      <alignment horizontal="center"/>
    </xf>
    <xf numFmtId="49" fontId="10" fillId="0" borderId="10" xfId="0" applyNumberFormat="1" applyFont="1" applyFill="1" applyBorder="1" applyAlignment="1">
      <alignment horizontal="center"/>
    </xf>
    <xf numFmtId="49" fontId="19" fillId="0" borderId="10" xfId="0" applyNumberFormat="1" applyFont="1" applyFill="1" applyBorder="1" applyAlignment="1">
      <alignment horizontal="center"/>
    </xf>
    <xf numFmtId="49" fontId="21" fillId="0" borderId="0" xfId="0" applyNumberFormat="1" applyFont="1" applyFill="1" applyAlignment="1">
      <alignment/>
    </xf>
    <xf numFmtId="49" fontId="22" fillId="0" borderId="0" xfId="0" applyNumberFormat="1" applyFont="1" applyFill="1" applyAlignment="1">
      <alignment/>
    </xf>
    <xf numFmtId="49" fontId="4" fillId="0" borderId="0" xfId="0" applyNumberFormat="1" applyFont="1" applyFill="1" applyAlignment="1">
      <alignment/>
    </xf>
    <xf numFmtId="49" fontId="15" fillId="0" borderId="0" xfId="0" applyNumberFormat="1" applyFont="1" applyFill="1" applyAlignment="1">
      <alignment wrapText="1"/>
    </xf>
    <xf numFmtId="49" fontId="6" fillId="0" borderId="0" xfId="0" applyNumberFormat="1" applyFont="1" applyFill="1" applyAlignment="1">
      <alignment/>
    </xf>
    <xf numFmtId="49" fontId="4" fillId="0" borderId="0" xfId="0" applyNumberFormat="1" applyFont="1" applyFill="1" applyAlignment="1">
      <alignment wrapText="1"/>
    </xf>
    <xf numFmtId="49" fontId="8" fillId="0" borderId="10" xfId="0" applyNumberFormat="1" applyFont="1" applyFill="1" applyBorder="1" applyAlignment="1">
      <alignment/>
    </xf>
    <xf numFmtId="49" fontId="17" fillId="0" borderId="0" xfId="0" applyNumberFormat="1" applyFont="1" applyFill="1" applyBorder="1" applyAlignment="1">
      <alignment vertical="center" wrapText="1"/>
    </xf>
    <xf numFmtId="49" fontId="20" fillId="0" borderId="0" xfId="0" applyNumberFormat="1" applyFont="1" applyFill="1" applyAlignment="1">
      <alignment/>
    </xf>
    <xf numFmtId="49" fontId="23" fillId="0" borderId="0" xfId="0" applyNumberFormat="1" applyFont="1" applyFill="1" applyBorder="1" applyAlignment="1">
      <alignment vertical="center" wrapText="1"/>
    </xf>
    <xf numFmtId="210" fontId="10" fillId="0" borderId="14" xfId="0" applyNumberFormat="1" applyFont="1" applyFill="1" applyBorder="1" applyAlignment="1" applyProtection="1">
      <alignment horizontal="left" vertical="center" wrapText="1"/>
      <protection locked="0"/>
    </xf>
    <xf numFmtId="210" fontId="1" fillId="0" borderId="0" xfId="0" applyNumberFormat="1" applyFont="1" applyFill="1" applyAlignment="1" applyProtection="1">
      <alignment/>
      <protection locked="0"/>
    </xf>
    <xf numFmtId="210" fontId="25" fillId="0" borderId="0" xfId="0" applyNumberFormat="1" applyFont="1" applyFill="1" applyAlignment="1" applyProtection="1">
      <alignment/>
      <protection locked="0"/>
    </xf>
    <xf numFmtId="210" fontId="26" fillId="0" borderId="15" xfId="0" applyNumberFormat="1" applyFont="1" applyFill="1" applyBorder="1" applyAlignment="1" applyProtection="1">
      <alignment horizontal="center" vertical="center"/>
      <protection locked="0"/>
    </xf>
    <xf numFmtId="210" fontId="15" fillId="0" borderId="11" xfId="0" applyNumberFormat="1" applyFont="1" applyFill="1" applyBorder="1" applyAlignment="1" applyProtection="1">
      <alignment horizontal="left" vertical="center" wrapText="1"/>
      <protection locked="0"/>
    </xf>
    <xf numFmtId="210" fontId="0" fillId="0" borderId="16" xfId="0" applyNumberFormat="1" applyFont="1" applyFill="1" applyBorder="1" applyAlignment="1" applyProtection="1">
      <alignment/>
      <protection locked="0"/>
    </xf>
    <xf numFmtId="210" fontId="6" fillId="0" borderId="17" xfId="0" applyNumberFormat="1" applyFont="1" applyFill="1" applyBorder="1" applyAlignment="1" applyProtection="1">
      <alignment/>
      <protection locked="0"/>
    </xf>
    <xf numFmtId="210" fontId="6" fillId="0" borderId="18" xfId="0" applyNumberFormat="1" applyFont="1" applyFill="1" applyBorder="1" applyAlignment="1" applyProtection="1">
      <alignment/>
      <protection locked="0"/>
    </xf>
    <xf numFmtId="210" fontId="6" fillId="0" borderId="0" xfId="0" applyNumberFormat="1" applyFont="1" applyFill="1" applyBorder="1" applyAlignment="1" applyProtection="1">
      <alignment/>
      <protection locked="0"/>
    </xf>
    <xf numFmtId="210" fontId="6" fillId="0" borderId="19" xfId="0" applyNumberFormat="1" applyFont="1" applyFill="1" applyBorder="1" applyAlignment="1" applyProtection="1">
      <alignment/>
      <protection locked="0"/>
    </xf>
    <xf numFmtId="210" fontId="6" fillId="0" borderId="0" xfId="0" applyNumberFormat="1" applyFont="1" applyFill="1" applyAlignment="1" applyProtection="1">
      <alignment/>
      <protection locked="0"/>
    </xf>
    <xf numFmtId="210" fontId="6" fillId="0" borderId="20" xfId="0" applyNumberFormat="1" applyFont="1" applyFill="1" applyBorder="1" applyAlignment="1" applyProtection="1">
      <alignment/>
      <protection locked="0"/>
    </xf>
    <xf numFmtId="210" fontId="6" fillId="0" borderId="12" xfId="0" applyNumberFormat="1" applyFont="1" applyFill="1" applyBorder="1" applyAlignment="1" applyProtection="1">
      <alignment/>
      <protection locked="0"/>
    </xf>
    <xf numFmtId="210" fontId="6" fillId="0" borderId="21" xfId="0" applyNumberFormat="1" applyFont="1" applyFill="1" applyBorder="1" applyAlignment="1" applyProtection="1">
      <alignment/>
      <protection locked="0"/>
    </xf>
    <xf numFmtId="0" fontId="18" fillId="0" borderId="11" xfId="61" applyFont="1" applyFill="1" applyBorder="1" applyProtection="1">
      <alignment/>
      <protection/>
    </xf>
    <xf numFmtId="0" fontId="15" fillId="0" borderId="11" xfId="61" applyFont="1" applyFill="1" applyBorder="1" applyProtection="1">
      <alignment/>
      <protection/>
    </xf>
    <xf numFmtId="210" fontId="0" fillId="0" borderId="10" xfId="0" applyNumberFormat="1" applyFont="1" applyFill="1" applyBorder="1" applyAlignment="1" applyProtection="1">
      <alignment horizontal="center"/>
      <protection locked="0"/>
    </xf>
    <xf numFmtId="210" fontId="20" fillId="0" borderId="0" xfId="0" applyNumberFormat="1" applyFont="1" applyFill="1" applyAlignment="1" applyProtection="1">
      <alignment/>
      <protection locked="0"/>
    </xf>
    <xf numFmtId="210" fontId="0" fillId="0" borderId="0" xfId="0" applyNumberFormat="1" applyFont="1" applyFill="1" applyAlignment="1" applyProtection="1">
      <alignment/>
      <protection locked="0"/>
    </xf>
    <xf numFmtId="211" fontId="0" fillId="0" borderId="10" xfId="0" applyNumberFormat="1" applyFont="1" applyFill="1" applyBorder="1" applyAlignment="1" applyProtection="1">
      <alignment horizontal="center"/>
      <protection locked="0"/>
    </xf>
    <xf numFmtId="210" fontId="0" fillId="0" borderId="17" xfId="0" applyNumberFormat="1" applyFont="1" applyFill="1" applyBorder="1" applyAlignment="1" applyProtection="1">
      <alignment/>
      <protection locked="0"/>
    </xf>
    <xf numFmtId="210" fontId="0" fillId="0" borderId="10" xfId="0" applyNumberFormat="1" applyFont="1" applyFill="1" applyBorder="1" applyAlignment="1" applyProtection="1">
      <alignment/>
      <protection locked="0"/>
    </xf>
    <xf numFmtId="210" fontId="6" fillId="0" borderId="17" xfId="0" applyNumberFormat="1" applyFont="1" applyFill="1" applyBorder="1" applyAlignment="1" applyProtection="1">
      <alignment/>
      <protection locked="0"/>
    </xf>
    <xf numFmtId="210" fontId="6" fillId="0" borderId="18" xfId="0" applyNumberFormat="1" applyFont="1" applyFill="1" applyBorder="1" applyAlignment="1" applyProtection="1">
      <alignment/>
      <protection locked="0"/>
    </xf>
    <xf numFmtId="210" fontId="6" fillId="0" borderId="0" xfId="0" applyNumberFormat="1" applyFont="1" applyFill="1" applyBorder="1" applyAlignment="1" applyProtection="1">
      <alignment/>
      <protection locked="0"/>
    </xf>
    <xf numFmtId="210" fontId="6" fillId="0" borderId="19" xfId="0" applyNumberFormat="1" applyFont="1" applyFill="1" applyBorder="1" applyAlignment="1" applyProtection="1">
      <alignment/>
      <protection locked="0"/>
    </xf>
    <xf numFmtId="210" fontId="6" fillId="0" borderId="0" xfId="0" applyNumberFormat="1" applyFont="1" applyFill="1" applyAlignment="1" applyProtection="1">
      <alignment/>
      <protection locked="0"/>
    </xf>
    <xf numFmtId="49" fontId="0" fillId="0" borderId="10" xfId="0" applyNumberFormat="1" applyFont="1" applyFill="1" applyBorder="1" applyAlignment="1" applyProtection="1">
      <alignment horizontal="left"/>
      <protection locked="0"/>
    </xf>
    <xf numFmtId="210" fontId="6" fillId="0" borderId="20" xfId="0" applyNumberFormat="1" applyFont="1" applyFill="1" applyBorder="1" applyAlignment="1" applyProtection="1">
      <alignment/>
      <protection locked="0"/>
    </xf>
    <xf numFmtId="210" fontId="6" fillId="0" borderId="12" xfId="0" applyNumberFormat="1" applyFont="1" applyFill="1" applyBorder="1" applyAlignment="1" applyProtection="1">
      <alignment/>
      <protection locked="0"/>
    </xf>
    <xf numFmtId="210" fontId="6" fillId="0" borderId="21" xfId="0" applyNumberFormat="1" applyFont="1" applyFill="1" applyBorder="1" applyAlignment="1" applyProtection="1">
      <alignment/>
      <protection locked="0"/>
    </xf>
    <xf numFmtId="210" fontId="0" fillId="0" borderId="0" xfId="0" applyNumberFormat="1" applyFont="1" applyFill="1" applyAlignment="1" applyProtection="1">
      <alignment/>
      <protection locked="0"/>
    </xf>
    <xf numFmtId="210" fontId="0" fillId="0" borderId="12" xfId="0" applyNumberFormat="1" applyFont="1" applyFill="1" applyBorder="1" applyAlignment="1" applyProtection="1">
      <alignment/>
      <protection locked="0"/>
    </xf>
    <xf numFmtId="210" fontId="0" fillId="0" borderId="22" xfId="0" applyNumberFormat="1" applyFont="1" applyFill="1" applyBorder="1" applyAlignment="1" applyProtection="1">
      <alignment/>
      <protection locked="0"/>
    </xf>
    <xf numFmtId="210" fontId="10" fillId="0" borderId="23" xfId="0" applyNumberFormat="1" applyFont="1" applyFill="1" applyBorder="1" applyAlignment="1" applyProtection="1">
      <alignment horizontal="center" vertical="center" wrapText="1"/>
      <protection locked="0"/>
    </xf>
    <xf numFmtId="210" fontId="10" fillId="0" borderId="10" xfId="0" applyNumberFormat="1" applyFont="1" applyFill="1" applyBorder="1" applyAlignment="1" applyProtection="1">
      <alignment horizontal="center" vertical="center" wrapText="1"/>
      <protection locked="0"/>
    </xf>
    <xf numFmtId="210" fontId="10" fillId="0" borderId="10" xfId="0" applyNumberFormat="1" applyFont="1" applyFill="1" applyBorder="1" applyAlignment="1" applyProtection="1">
      <alignment horizontal="center" vertical="center" wrapText="1"/>
      <protection locked="0"/>
    </xf>
    <xf numFmtId="210" fontId="4" fillId="0" borderId="0" xfId="0" applyNumberFormat="1" applyFont="1" applyFill="1" applyAlignment="1" applyProtection="1">
      <alignment/>
      <protection locked="0"/>
    </xf>
    <xf numFmtId="210" fontId="16" fillId="0" borderId="0" xfId="0" applyNumberFormat="1" applyFont="1" applyFill="1" applyAlignment="1" applyProtection="1">
      <alignment vertical="top" wrapText="1"/>
      <protection locked="0"/>
    </xf>
    <xf numFmtId="49" fontId="6" fillId="0" borderId="0" xfId="63" applyNumberFormat="1" applyFont="1" applyFill="1" applyAlignment="1" applyProtection="1">
      <alignment horizontal="left"/>
      <protection locked="0"/>
    </xf>
    <xf numFmtId="210" fontId="6" fillId="0" borderId="0" xfId="0" applyNumberFormat="1" applyFont="1" applyFill="1" applyAlignment="1" applyProtection="1">
      <alignment/>
      <protection locked="0"/>
    </xf>
    <xf numFmtId="210" fontId="4" fillId="0" borderId="0" xfId="0" applyNumberFormat="1" applyFont="1" applyFill="1" applyBorder="1" applyAlignment="1" applyProtection="1">
      <alignment horizontal="center"/>
      <protection locked="0"/>
    </xf>
    <xf numFmtId="210" fontId="4" fillId="0" borderId="0" xfId="0" applyNumberFormat="1" applyFont="1" applyFill="1" applyBorder="1" applyAlignment="1" applyProtection="1">
      <alignment wrapText="1"/>
      <protection locked="0"/>
    </xf>
    <xf numFmtId="210" fontId="4" fillId="0" borderId="0" xfId="0" applyNumberFormat="1" applyFont="1" applyFill="1" applyBorder="1" applyAlignment="1" applyProtection="1">
      <alignment/>
      <protection locked="0"/>
    </xf>
    <xf numFmtId="210" fontId="6" fillId="0" borderId="0" xfId="0" applyNumberFormat="1" applyFont="1" applyFill="1" applyBorder="1" applyAlignment="1" applyProtection="1">
      <alignment horizontal="left"/>
      <protection locked="0"/>
    </xf>
    <xf numFmtId="210" fontId="10" fillId="0" borderId="11" xfId="0" applyNumberFormat="1" applyFont="1" applyFill="1" applyBorder="1" applyAlignment="1" applyProtection="1">
      <alignment horizontal="center" vertical="center" wrapText="1"/>
      <protection locked="0"/>
    </xf>
    <xf numFmtId="210" fontId="11" fillId="0" borderId="0" xfId="0" applyNumberFormat="1" applyFont="1" applyFill="1" applyAlignment="1" applyProtection="1">
      <alignment horizontal="center"/>
      <protection locked="0"/>
    </xf>
    <xf numFmtId="210" fontId="0" fillId="0" borderId="0" xfId="0" applyNumberFormat="1" applyFont="1" applyFill="1" applyBorder="1" applyAlignment="1" applyProtection="1">
      <alignment/>
      <protection locked="0"/>
    </xf>
    <xf numFmtId="210" fontId="6" fillId="0" borderId="24" xfId="0" applyNumberFormat="1" applyFont="1" applyFill="1" applyBorder="1" applyAlignment="1" applyProtection="1">
      <alignment/>
      <protection locked="0"/>
    </xf>
    <xf numFmtId="210" fontId="10" fillId="0" borderId="16" xfId="0" applyNumberFormat="1" applyFont="1" applyFill="1" applyBorder="1" applyAlignment="1" applyProtection="1">
      <alignment horizontal="right" vertical="center"/>
      <protection locked="0"/>
    </xf>
    <xf numFmtId="210" fontId="6" fillId="0" borderId="16" xfId="0" applyNumberFormat="1" applyFont="1" applyFill="1" applyBorder="1" applyAlignment="1" applyProtection="1">
      <alignment/>
      <protection locked="0"/>
    </xf>
    <xf numFmtId="210" fontId="6" fillId="0" borderId="25" xfId="0" applyNumberFormat="1" applyFont="1" applyFill="1" applyBorder="1" applyAlignment="1" applyProtection="1">
      <alignment/>
      <protection locked="0"/>
    </xf>
    <xf numFmtId="210" fontId="10" fillId="0" borderId="22" xfId="0" applyNumberFormat="1" applyFont="1" applyFill="1" applyBorder="1" applyAlignment="1" applyProtection="1">
      <alignment horizontal="center" vertical="center"/>
      <protection locked="0"/>
    </xf>
    <xf numFmtId="210" fontId="6" fillId="0" borderId="26" xfId="0" applyNumberFormat="1" applyFont="1" applyFill="1" applyBorder="1" applyAlignment="1" applyProtection="1">
      <alignment/>
      <protection locked="0"/>
    </xf>
    <xf numFmtId="2" fontId="0" fillId="0" borderId="10" xfId="0" applyNumberFormat="1" applyFont="1" applyFill="1" applyBorder="1" applyAlignment="1" applyProtection="1">
      <alignment horizontal="left" vertical="center"/>
      <protection locked="0"/>
    </xf>
    <xf numFmtId="49" fontId="0" fillId="0" borderId="10" xfId="0" applyNumberFormat="1" applyFont="1" applyFill="1" applyBorder="1" applyAlignment="1" applyProtection="1">
      <alignment/>
      <protection locked="0"/>
    </xf>
    <xf numFmtId="49" fontId="8" fillId="0" borderId="10" xfId="0" applyNumberFormat="1" applyFont="1" applyFill="1" applyBorder="1" applyAlignment="1" applyProtection="1">
      <alignment horizontal="center"/>
      <protection locked="0"/>
    </xf>
    <xf numFmtId="49" fontId="0" fillId="0" borderId="24" xfId="0" applyNumberFormat="1" applyFont="1" applyFill="1" applyBorder="1" applyAlignment="1" applyProtection="1">
      <alignment/>
      <protection locked="0"/>
    </xf>
    <xf numFmtId="210" fontId="20" fillId="0" borderId="0" xfId="0" applyNumberFormat="1" applyFont="1" applyFill="1" applyBorder="1" applyAlignment="1" applyProtection="1">
      <alignment horizontal="center"/>
      <protection locked="0"/>
    </xf>
    <xf numFmtId="210" fontId="22" fillId="0" borderId="0" xfId="0" applyNumberFormat="1" applyFont="1" applyFill="1" applyAlignment="1" applyProtection="1">
      <alignment horizontal="center"/>
      <protection locked="0"/>
    </xf>
    <xf numFmtId="210" fontId="6" fillId="0" borderId="17" xfId="0" applyNumberFormat="1" applyFont="1" applyFill="1" applyBorder="1" applyAlignment="1" applyProtection="1">
      <alignment horizontal="center"/>
      <protection locked="0"/>
    </xf>
    <xf numFmtId="210" fontId="9" fillId="0" borderId="27" xfId="0" applyNumberFormat="1" applyFont="1" applyFill="1" applyBorder="1" applyAlignment="1" applyProtection="1">
      <alignment horizontal="center" vertical="center"/>
      <protection locked="0"/>
    </xf>
    <xf numFmtId="210" fontId="10" fillId="0" borderId="11" xfId="0" applyNumberFormat="1" applyFont="1" applyFill="1" applyBorder="1" applyAlignment="1" applyProtection="1">
      <alignment horizontal="left" vertical="center" wrapText="1"/>
      <protection locked="0"/>
    </xf>
    <xf numFmtId="41" fontId="4" fillId="0" borderId="10" xfId="0" applyNumberFormat="1" applyFont="1" applyFill="1" applyBorder="1" applyAlignment="1" applyProtection="1">
      <alignment horizontal="center" vertical="center" wrapText="1"/>
      <protection/>
    </xf>
    <xf numFmtId="41" fontId="10" fillId="0" borderId="10" xfId="0" applyNumberFormat="1" applyFont="1" applyFill="1" applyBorder="1" applyAlignment="1" applyProtection="1">
      <alignment horizontal="center" vertical="center" wrapText="1"/>
      <protection/>
    </xf>
    <xf numFmtId="210" fontId="9" fillId="0" borderId="15" xfId="0" applyNumberFormat="1" applyFont="1" applyFill="1" applyBorder="1" applyAlignment="1" applyProtection="1">
      <alignment horizontal="center" vertical="center"/>
      <protection locked="0"/>
    </xf>
    <xf numFmtId="41" fontId="0" fillId="0" borderId="10" xfId="0" applyNumberFormat="1" applyFont="1" applyFill="1" applyBorder="1" applyAlignment="1" applyProtection="1">
      <alignment horizontal="center" vertical="center" wrapText="1"/>
      <protection/>
    </xf>
    <xf numFmtId="210" fontId="27" fillId="0" borderId="15" xfId="0" applyNumberFormat="1" applyFont="1" applyFill="1" applyBorder="1" applyAlignment="1" applyProtection="1">
      <alignment horizontal="center" vertical="center"/>
      <protection locked="0"/>
    </xf>
    <xf numFmtId="210" fontId="18" fillId="0" borderId="11" xfId="0" applyNumberFormat="1" applyFont="1" applyFill="1" applyBorder="1" applyAlignment="1" applyProtection="1">
      <alignment horizontal="left" vertical="center" wrapText="1"/>
      <protection locked="0"/>
    </xf>
    <xf numFmtId="41" fontId="22" fillId="0" borderId="10" xfId="0" applyNumberFormat="1" applyFont="1" applyFill="1" applyBorder="1" applyAlignment="1" applyProtection="1">
      <alignment horizontal="center" vertical="center" wrapText="1"/>
      <protection/>
    </xf>
    <xf numFmtId="210" fontId="27" fillId="0" borderId="28" xfId="0" applyNumberFormat="1" applyFont="1" applyFill="1" applyBorder="1" applyAlignment="1" applyProtection="1">
      <alignment horizontal="center" vertical="center"/>
      <protection locked="0"/>
    </xf>
    <xf numFmtId="41" fontId="18" fillId="0" borderId="11" xfId="61" applyNumberFormat="1" applyFont="1" applyFill="1" applyBorder="1" applyProtection="1">
      <alignment/>
      <protection/>
    </xf>
    <xf numFmtId="210" fontId="22" fillId="0" borderId="0" xfId="0" applyNumberFormat="1" applyFont="1" applyFill="1" applyAlignment="1" applyProtection="1">
      <alignment/>
      <protection locked="0"/>
    </xf>
    <xf numFmtId="210" fontId="10" fillId="0" borderId="29" xfId="0" applyNumberFormat="1" applyFont="1" applyFill="1" applyBorder="1" applyAlignment="1" applyProtection="1">
      <alignment horizontal="center" vertical="center" wrapText="1"/>
      <protection locked="0"/>
    </xf>
    <xf numFmtId="210" fontId="10" fillId="0" borderId="14" xfId="0" applyNumberFormat="1" applyFont="1" applyFill="1" applyBorder="1" applyAlignment="1" applyProtection="1">
      <alignment horizontal="left" vertical="center" wrapText="1"/>
      <protection locked="0"/>
    </xf>
    <xf numFmtId="212" fontId="10" fillId="0" borderId="14" xfId="66" applyNumberFormat="1" applyFont="1" applyFill="1" applyBorder="1" applyAlignment="1" applyProtection="1">
      <alignment horizontal="center" vertical="center" wrapText="1"/>
      <protection locked="0"/>
    </xf>
    <xf numFmtId="210" fontId="15" fillId="0" borderId="12" xfId="0" applyNumberFormat="1" applyFont="1" applyFill="1" applyBorder="1" applyAlignment="1" applyProtection="1">
      <alignment/>
      <protection locked="0"/>
    </xf>
    <xf numFmtId="210" fontId="15" fillId="0" borderId="16" xfId="0" applyNumberFormat="1" applyFont="1" applyFill="1" applyBorder="1" applyAlignment="1" applyProtection="1">
      <alignment/>
      <protection locked="0"/>
    </xf>
    <xf numFmtId="210" fontId="15" fillId="0" borderId="20" xfId="0" applyNumberFormat="1" applyFont="1" applyFill="1" applyBorder="1" applyAlignment="1" applyProtection="1">
      <alignment/>
      <protection locked="0"/>
    </xf>
    <xf numFmtId="210" fontId="15" fillId="0" borderId="12" xfId="0" applyNumberFormat="1" applyFont="1" applyFill="1" applyBorder="1" applyAlignment="1" applyProtection="1">
      <alignment horizontal="center" vertical="center"/>
      <protection locked="0"/>
    </xf>
    <xf numFmtId="210" fontId="15" fillId="0" borderId="21" xfId="0" applyNumberFormat="1" applyFont="1" applyFill="1" applyBorder="1" applyAlignment="1" applyProtection="1">
      <alignment/>
      <protection locked="0"/>
    </xf>
    <xf numFmtId="210" fontId="4" fillId="0" borderId="20" xfId="0" applyNumberFormat="1" applyFont="1" applyFill="1" applyBorder="1" applyAlignment="1" applyProtection="1">
      <alignment horizontal="center"/>
      <protection locked="0"/>
    </xf>
    <xf numFmtId="210" fontId="4" fillId="0" borderId="12" xfId="0" applyNumberFormat="1" applyFont="1" applyFill="1" applyBorder="1" applyAlignment="1" applyProtection="1">
      <alignment/>
      <protection locked="0"/>
    </xf>
    <xf numFmtId="41" fontId="10" fillId="0" borderId="18" xfId="0" applyNumberFormat="1" applyFont="1" applyFill="1" applyBorder="1" applyAlignment="1" applyProtection="1">
      <alignment horizontal="center" vertical="center" wrapText="1"/>
      <protection locked="0"/>
    </xf>
    <xf numFmtId="41" fontId="10" fillId="0" borderId="0" xfId="0" applyNumberFormat="1" applyFont="1" applyFill="1" applyBorder="1" applyAlignment="1" applyProtection="1">
      <alignment horizontal="center" vertical="center" wrapText="1"/>
      <protection locked="0"/>
    </xf>
    <xf numFmtId="41" fontId="10" fillId="0" borderId="19" xfId="0" applyNumberFormat="1" applyFont="1" applyFill="1" applyBorder="1" applyAlignment="1" applyProtection="1">
      <alignment horizontal="center" vertical="center" wrapText="1"/>
      <protection locked="0"/>
    </xf>
    <xf numFmtId="210" fontId="4" fillId="0" borderId="10" xfId="0" applyNumberFormat="1" applyFont="1" applyFill="1" applyBorder="1" applyAlignment="1" applyProtection="1">
      <alignment horizontal="center"/>
      <protection locked="0"/>
    </xf>
    <xf numFmtId="210" fontId="4" fillId="0" borderId="16" xfId="0" applyNumberFormat="1" applyFont="1" applyFill="1" applyBorder="1" applyAlignment="1" applyProtection="1">
      <alignment/>
      <protection locked="0"/>
    </xf>
    <xf numFmtId="210" fontId="4" fillId="0" borderId="16" xfId="0" applyNumberFormat="1" applyFont="1" applyFill="1" applyBorder="1" applyAlignment="1" applyProtection="1">
      <alignment/>
      <protection locked="0"/>
    </xf>
    <xf numFmtId="210" fontId="4" fillId="0" borderId="24" xfId="0" applyNumberFormat="1" applyFont="1" applyFill="1" applyBorder="1" applyAlignment="1" applyProtection="1">
      <alignment horizontal="center"/>
      <protection locked="0"/>
    </xf>
    <xf numFmtId="49" fontId="0" fillId="0" borderId="11" xfId="0" applyNumberFormat="1" applyFont="1" applyFill="1" applyBorder="1" applyAlignment="1" applyProtection="1">
      <alignment horizontal="left" vertical="center"/>
      <protection locked="0"/>
    </xf>
    <xf numFmtId="210" fontId="16" fillId="0" borderId="0" xfId="0" applyNumberFormat="1" applyFont="1" applyFill="1" applyAlignment="1" applyProtection="1">
      <alignment vertical="top" wrapText="1"/>
      <protection locked="0"/>
    </xf>
    <xf numFmtId="49" fontId="6" fillId="0" borderId="0" xfId="63" applyNumberFormat="1" applyFont="1" applyFill="1" applyAlignment="1" applyProtection="1">
      <alignment horizontal="left"/>
      <protection locked="0"/>
    </xf>
    <xf numFmtId="210" fontId="5" fillId="0" borderId="0" xfId="0" applyNumberFormat="1" applyFont="1" applyFill="1" applyAlignment="1" applyProtection="1">
      <alignment/>
      <protection locked="0"/>
    </xf>
    <xf numFmtId="210" fontId="6" fillId="0" borderId="0" xfId="0" applyNumberFormat="1" applyFont="1" applyFill="1" applyAlignment="1" applyProtection="1">
      <alignment/>
      <protection locked="0"/>
    </xf>
    <xf numFmtId="210" fontId="3" fillId="0" borderId="0" xfId="0" applyNumberFormat="1" applyFont="1" applyFill="1" applyAlignment="1" applyProtection="1">
      <alignment/>
      <protection locked="0"/>
    </xf>
    <xf numFmtId="210" fontId="4" fillId="0" borderId="0" xfId="0" applyNumberFormat="1" applyFont="1" applyFill="1" applyBorder="1" applyAlignment="1" applyProtection="1">
      <alignment wrapText="1"/>
      <protection locked="0"/>
    </xf>
    <xf numFmtId="210" fontId="3" fillId="0" borderId="0" xfId="0" applyNumberFormat="1" applyFont="1" applyFill="1" applyBorder="1" applyAlignment="1" applyProtection="1">
      <alignment/>
      <protection locked="0"/>
    </xf>
    <xf numFmtId="210" fontId="10" fillId="0" borderId="30" xfId="0" applyNumberFormat="1" applyFont="1" applyFill="1" applyBorder="1" applyAlignment="1" applyProtection="1">
      <alignment horizontal="center" vertical="center" wrapText="1"/>
      <protection locked="0"/>
    </xf>
    <xf numFmtId="210" fontId="5" fillId="0" borderId="10" xfId="0" applyNumberFormat="1" applyFont="1" applyFill="1" applyBorder="1" applyAlignment="1" applyProtection="1">
      <alignment horizontal="center"/>
      <protection locked="0"/>
    </xf>
    <xf numFmtId="210" fontId="5" fillId="0" borderId="31" xfId="0" applyNumberFormat="1" applyFont="1" applyFill="1" applyBorder="1" applyAlignment="1" applyProtection="1">
      <alignment horizontal="center"/>
      <protection locked="0"/>
    </xf>
    <xf numFmtId="210" fontId="2" fillId="0" borderId="0" xfId="0" applyNumberFormat="1" applyFont="1" applyFill="1" applyAlignment="1" applyProtection="1">
      <alignment horizontal="center"/>
      <protection locked="0"/>
    </xf>
    <xf numFmtId="210" fontId="9" fillId="0" borderId="15" xfId="0" applyNumberFormat="1" applyFont="1" applyFill="1" applyBorder="1" applyAlignment="1" applyProtection="1">
      <alignment horizontal="center" vertical="center"/>
      <protection locked="0"/>
    </xf>
    <xf numFmtId="210" fontId="10" fillId="0" borderId="10" xfId="0" applyNumberFormat="1" applyFont="1" applyFill="1" applyBorder="1" applyAlignment="1" applyProtection="1">
      <alignment horizontal="left" vertical="center" wrapText="1"/>
      <protection locked="0"/>
    </xf>
    <xf numFmtId="41" fontId="10" fillId="0" borderId="31" xfId="0" applyNumberFormat="1" applyFont="1" applyFill="1" applyBorder="1" applyAlignment="1" applyProtection="1">
      <alignment horizontal="center" vertical="center" wrapText="1"/>
      <protection/>
    </xf>
    <xf numFmtId="210" fontId="15" fillId="0" borderId="10" xfId="0" applyNumberFormat="1" applyFont="1" applyFill="1" applyBorder="1" applyAlignment="1" applyProtection="1">
      <alignment horizontal="left" vertical="center" wrapText="1"/>
      <protection locked="0"/>
    </xf>
    <xf numFmtId="0" fontId="18" fillId="0" borderId="10" xfId="61" applyFont="1" applyFill="1" applyBorder="1" applyProtection="1">
      <alignment/>
      <protection/>
    </xf>
    <xf numFmtId="0" fontId="15" fillId="0" borderId="10" xfId="61" applyFont="1" applyFill="1" applyBorder="1" applyProtection="1">
      <alignment/>
      <protection/>
    </xf>
    <xf numFmtId="210" fontId="10" fillId="0" borderId="10" xfId="0" applyNumberFormat="1" applyFont="1" applyFill="1" applyBorder="1" applyAlignment="1" applyProtection="1">
      <alignment horizontal="left" vertical="center" wrapText="1"/>
      <protection locked="0"/>
    </xf>
    <xf numFmtId="41" fontId="4" fillId="0" borderId="31" xfId="0" applyNumberFormat="1" applyFont="1" applyFill="1" applyBorder="1" applyAlignment="1" applyProtection="1">
      <alignment horizontal="center" vertical="center" wrapText="1"/>
      <protection/>
    </xf>
    <xf numFmtId="210" fontId="27" fillId="0" borderId="15" xfId="0" applyNumberFormat="1" applyFont="1" applyFill="1" applyBorder="1" applyAlignment="1" applyProtection="1">
      <alignment horizontal="center" vertical="center"/>
      <protection locked="0"/>
    </xf>
    <xf numFmtId="210" fontId="18" fillId="0" borderId="10" xfId="0" applyNumberFormat="1" applyFont="1" applyFill="1" applyBorder="1" applyAlignment="1" applyProtection="1">
      <alignment horizontal="left" vertical="center" wrapText="1"/>
      <protection locked="0"/>
    </xf>
    <xf numFmtId="41" fontId="22" fillId="0" borderId="31" xfId="0" applyNumberFormat="1" applyFont="1" applyFill="1" applyBorder="1" applyAlignment="1" applyProtection="1">
      <alignment horizontal="center" vertical="center" wrapText="1"/>
      <protection/>
    </xf>
    <xf numFmtId="41" fontId="18" fillId="0" borderId="10" xfId="61" applyNumberFormat="1" applyFont="1" applyFill="1" applyBorder="1" applyProtection="1">
      <alignment/>
      <protection/>
    </xf>
    <xf numFmtId="41" fontId="18" fillId="0" borderId="31" xfId="61" applyNumberFormat="1" applyFont="1" applyFill="1" applyBorder="1" applyProtection="1">
      <alignment/>
      <protection/>
    </xf>
    <xf numFmtId="210" fontId="28" fillId="0" borderId="0" xfId="0" applyNumberFormat="1" applyFont="1" applyFill="1" applyAlignment="1" applyProtection="1">
      <alignment/>
      <protection locked="0"/>
    </xf>
    <xf numFmtId="210" fontId="10" fillId="0" borderId="32" xfId="0" applyNumberFormat="1" applyFont="1" applyFill="1" applyBorder="1" applyAlignment="1" applyProtection="1">
      <alignment horizontal="center" vertical="center" wrapText="1"/>
      <protection locked="0"/>
    </xf>
    <xf numFmtId="212" fontId="10" fillId="0" borderId="14" xfId="66" applyNumberFormat="1" applyFont="1" applyFill="1" applyBorder="1" applyAlignment="1" applyProtection="1">
      <alignment horizontal="center" vertical="center" wrapText="1"/>
      <protection locked="0"/>
    </xf>
    <xf numFmtId="212" fontId="10" fillId="0" borderId="33" xfId="66" applyNumberFormat="1" applyFont="1" applyFill="1" applyBorder="1" applyAlignment="1" applyProtection="1">
      <alignment horizontal="center" vertical="center" wrapText="1"/>
      <protection locked="0"/>
    </xf>
    <xf numFmtId="210" fontId="1" fillId="0" borderId="0" xfId="0" applyNumberFormat="1" applyFont="1" applyFill="1" applyBorder="1" applyAlignment="1" applyProtection="1">
      <alignment/>
      <protection locked="0"/>
    </xf>
    <xf numFmtId="210" fontId="0" fillId="0" borderId="24" xfId="0" applyNumberFormat="1" applyFont="1" applyFill="1" applyBorder="1" applyAlignment="1" applyProtection="1">
      <alignment/>
      <protection locked="0"/>
    </xf>
    <xf numFmtId="210" fontId="3" fillId="0" borderId="16" xfId="0" applyNumberFormat="1" applyFont="1" applyFill="1" applyBorder="1" applyAlignment="1" applyProtection="1">
      <alignment/>
      <protection locked="0"/>
    </xf>
    <xf numFmtId="2" fontId="0" fillId="0" borderId="10" xfId="0" applyNumberFormat="1" applyFont="1" applyFill="1" applyBorder="1" applyAlignment="1" applyProtection="1">
      <alignment horizontal="left" vertical="center"/>
      <protection locked="0"/>
    </xf>
    <xf numFmtId="49" fontId="0" fillId="0" borderId="10" xfId="0" applyNumberFormat="1" applyFont="1" applyFill="1" applyBorder="1" applyAlignment="1" applyProtection="1">
      <alignment/>
      <protection locked="0"/>
    </xf>
    <xf numFmtId="49" fontId="8" fillId="0" borderId="10" xfId="0" applyNumberFormat="1" applyFont="1" applyFill="1" applyBorder="1" applyAlignment="1" applyProtection="1">
      <alignment horizontal="center"/>
      <protection locked="0"/>
    </xf>
    <xf numFmtId="49" fontId="0" fillId="0" borderId="24" xfId="0" applyNumberFormat="1" applyFont="1" applyFill="1" applyBorder="1" applyAlignment="1" applyProtection="1">
      <alignment/>
      <protection locked="0"/>
    </xf>
    <xf numFmtId="210" fontId="4" fillId="0" borderId="24" xfId="0" applyNumberFormat="1" applyFont="1" applyFill="1" applyBorder="1" applyAlignment="1" applyProtection="1">
      <alignment horizontal="center"/>
      <protection locked="0"/>
    </xf>
    <xf numFmtId="210" fontId="0" fillId="0" borderId="16" xfId="0" applyNumberFormat="1" applyFont="1" applyFill="1" applyBorder="1" applyAlignment="1" applyProtection="1">
      <alignment/>
      <protection locked="0"/>
    </xf>
    <xf numFmtId="49" fontId="0" fillId="0" borderId="11" xfId="0" applyNumberFormat="1" applyFont="1" applyFill="1" applyBorder="1" applyAlignment="1" applyProtection="1">
      <alignment horizontal="left" vertical="center"/>
      <protection locked="0"/>
    </xf>
    <xf numFmtId="49" fontId="0" fillId="0" borderId="10" xfId="0" applyNumberFormat="1" applyFont="1" applyFill="1" applyBorder="1" applyAlignment="1" applyProtection="1">
      <alignment horizontal="left"/>
      <protection locked="0"/>
    </xf>
    <xf numFmtId="210" fontId="10" fillId="0" borderId="30" xfId="0" applyNumberFormat="1" applyFont="1" applyFill="1" applyBorder="1" applyAlignment="1" applyProtection="1">
      <alignment horizontal="center" vertical="center" wrapText="1"/>
      <protection locked="0"/>
    </xf>
    <xf numFmtId="210" fontId="6" fillId="0" borderId="10" xfId="0" applyNumberFormat="1" applyFont="1" applyFill="1" applyBorder="1" applyAlignment="1" applyProtection="1">
      <alignment horizontal="center"/>
      <protection locked="0"/>
    </xf>
    <xf numFmtId="210" fontId="14" fillId="0" borderId="15" xfId="0" applyNumberFormat="1" applyFont="1" applyFill="1" applyBorder="1" applyAlignment="1" applyProtection="1">
      <alignment horizontal="center" vertical="center"/>
      <protection locked="0"/>
    </xf>
    <xf numFmtId="210" fontId="14" fillId="0" borderId="10" xfId="0" applyNumberFormat="1" applyFont="1" applyFill="1" applyBorder="1" applyAlignment="1" applyProtection="1">
      <alignment horizontal="left" vertical="center" wrapText="1"/>
      <protection locked="0"/>
    </xf>
    <xf numFmtId="41" fontId="14" fillId="0" borderId="10" xfId="0" applyNumberFormat="1" applyFont="1" applyFill="1" applyBorder="1" applyAlignment="1" applyProtection="1">
      <alignment horizontal="center" vertical="center" wrapText="1"/>
      <protection/>
    </xf>
    <xf numFmtId="41" fontId="14" fillId="0" borderId="31" xfId="0" applyNumberFormat="1" applyFont="1" applyFill="1" applyBorder="1" applyAlignment="1" applyProtection="1">
      <alignment horizontal="center" vertical="center" wrapText="1"/>
      <protection/>
    </xf>
    <xf numFmtId="210" fontId="29" fillId="0" borderId="15" xfId="0" applyNumberFormat="1" applyFont="1" applyFill="1" applyBorder="1" applyAlignment="1" applyProtection="1">
      <alignment horizontal="center" vertical="center"/>
      <protection locked="0"/>
    </xf>
    <xf numFmtId="210" fontId="29" fillId="0" borderId="10" xfId="0" applyNumberFormat="1" applyFont="1" applyFill="1" applyBorder="1" applyAlignment="1" applyProtection="1">
      <alignment horizontal="left" vertical="center" wrapText="1"/>
      <protection locked="0"/>
    </xf>
    <xf numFmtId="41" fontId="29" fillId="0" borderId="10" xfId="61" applyNumberFormat="1" applyFont="1" applyFill="1" applyBorder="1" applyProtection="1">
      <alignment/>
      <protection/>
    </xf>
    <xf numFmtId="41" fontId="29" fillId="0" borderId="31" xfId="61" applyNumberFormat="1" applyFont="1" applyFill="1" applyBorder="1" applyProtection="1">
      <alignment/>
      <protection/>
    </xf>
    <xf numFmtId="210" fontId="30" fillId="0" borderId="15" xfId="0" applyNumberFormat="1" applyFont="1" applyFill="1" applyBorder="1" applyAlignment="1" applyProtection="1">
      <alignment horizontal="center" vertical="center"/>
      <protection locked="0"/>
    </xf>
    <xf numFmtId="210" fontId="30" fillId="0" borderId="10" xfId="0" applyNumberFormat="1" applyFont="1" applyFill="1" applyBorder="1" applyAlignment="1" applyProtection="1">
      <alignment horizontal="left" vertical="center" wrapText="1"/>
      <protection locked="0"/>
    </xf>
    <xf numFmtId="41" fontId="30" fillId="0" borderId="10" xfId="0" applyNumberFormat="1" applyFont="1" applyFill="1" applyBorder="1" applyAlignment="1" applyProtection="1">
      <alignment horizontal="center" vertical="center" wrapText="1"/>
      <protection/>
    </xf>
    <xf numFmtId="41" fontId="30" fillId="0" borderId="31" xfId="0" applyNumberFormat="1" applyFont="1" applyFill="1" applyBorder="1" applyAlignment="1" applyProtection="1">
      <alignment horizontal="center" vertical="center" wrapText="1"/>
      <protection/>
    </xf>
    <xf numFmtId="210" fontId="31" fillId="0" borderId="15" xfId="0" applyNumberFormat="1" applyFont="1" applyFill="1" applyBorder="1" applyAlignment="1" applyProtection="1">
      <alignment horizontal="center" vertical="center"/>
      <protection locked="0"/>
    </xf>
    <xf numFmtId="210" fontId="31" fillId="0" borderId="10" xfId="0" applyNumberFormat="1" applyFont="1" applyFill="1" applyBorder="1" applyAlignment="1" applyProtection="1">
      <alignment horizontal="left" vertical="center" wrapText="1"/>
      <protection locked="0"/>
    </xf>
    <xf numFmtId="41" fontId="31" fillId="0" borderId="10" xfId="0" applyNumberFormat="1" applyFont="1" applyFill="1" applyBorder="1" applyAlignment="1" applyProtection="1">
      <alignment horizontal="center" vertical="center" wrapText="1"/>
      <protection/>
    </xf>
    <xf numFmtId="41" fontId="31" fillId="0" borderId="31" xfId="0" applyNumberFormat="1" applyFont="1" applyFill="1" applyBorder="1" applyAlignment="1" applyProtection="1">
      <alignment horizontal="center" vertical="center" wrapText="1"/>
      <protection/>
    </xf>
    <xf numFmtId="41" fontId="31" fillId="0" borderId="10" xfId="61" applyNumberFormat="1" applyFont="1" applyFill="1" applyBorder="1" applyProtection="1">
      <alignment/>
      <protection/>
    </xf>
    <xf numFmtId="210" fontId="14" fillId="0" borderId="32" xfId="0" applyNumberFormat="1" applyFont="1" applyFill="1" applyBorder="1" applyAlignment="1" applyProtection="1">
      <alignment horizontal="center" vertical="center" wrapText="1"/>
      <protection locked="0"/>
    </xf>
    <xf numFmtId="210" fontId="14" fillId="0" borderId="14" xfId="0" applyNumberFormat="1" applyFont="1" applyFill="1" applyBorder="1" applyAlignment="1" applyProtection="1">
      <alignment horizontal="left" vertical="center" wrapText="1"/>
      <protection locked="0"/>
    </xf>
    <xf numFmtId="212" fontId="14" fillId="0" borderId="14" xfId="66" applyNumberFormat="1" applyFont="1" applyFill="1" applyBorder="1" applyAlignment="1" applyProtection="1">
      <alignment horizontal="center" vertical="center" wrapText="1"/>
      <protection locked="0"/>
    </xf>
    <xf numFmtId="212" fontId="14" fillId="0" borderId="33" xfId="66" applyNumberFormat="1" applyFont="1" applyFill="1" applyBorder="1" applyAlignment="1" applyProtection="1">
      <alignment horizontal="center" vertical="center" wrapText="1"/>
      <protection locked="0"/>
    </xf>
    <xf numFmtId="0" fontId="4" fillId="0" borderId="0" xfId="0" applyFont="1" applyFill="1" applyAlignment="1" applyProtection="1">
      <alignment/>
      <protection locked="0"/>
    </xf>
    <xf numFmtId="0" fontId="1" fillId="0" borderId="0" xfId="0" applyFont="1" applyFill="1" applyAlignment="1" applyProtection="1">
      <alignment/>
      <protection locked="0"/>
    </xf>
    <xf numFmtId="0" fontId="16" fillId="0" borderId="0" xfId="0" applyNumberFormat="1" applyFont="1" applyFill="1" applyAlignment="1" applyProtection="1">
      <alignment/>
      <protection locked="0"/>
    </xf>
    <xf numFmtId="0" fontId="17" fillId="0" borderId="0" xfId="0" applyNumberFormat="1" applyFont="1" applyFill="1" applyAlignment="1" applyProtection="1">
      <alignment wrapText="1"/>
      <protection locked="0"/>
    </xf>
    <xf numFmtId="0" fontId="3" fillId="0" borderId="0" xfId="0" applyFont="1" applyFill="1" applyAlignment="1" applyProtection="1">
      <alignment/>
      <protection locked="0"/>
    </xf>
    <xf numFmtId="0" fontId="4" fillId="0" borderId="0" xfId="0" applyNumberFormat="1" applyFont="1" applyFill="1" applyAlignment="1" applyProtection="1">
      <alignment/>
      <protection locked="0"/>
    </xf>
    <xf numFmtId="0" fontId="6" fillId="0" borderId="0" xfId="0" applyNumberFormat="1" applyFont="1" applyFill="1" applyBorder="1" applyAlignment="1" applyProtection="1">
      <alignment horizontal="left" wrapText="1"/>
      <protection locked="0"/>
    </xf>
    <xf numFmtId="0" fontId="15" fillId="0" borderId="11" xfId="0" applyNumberFormat="1" applyFont="1" applyFill="1" applyBorder="1" applyAlignment="1" applyProtection="1">
      <alignment horizontal="center" vertical="center" wrapText="1"/>
      <protection locked="0"/>
    </xf>
    <xf numFmtId="3" fontId="1" fillId="0" borderId="0" xfId="0" applyNumberFormat="1" applyFont="1" applyFill="1" applyAlignment="1" applyProtection="1">
      <alignment/>
      <protection locked="0"/>
    </xf>
    <xf numFmtId="0" fontId="9" fillId="0" borderId="13" xfId="0" applyNumberFormat="1" applyFont="1" applyFill="1" applyBorder="1" applyAlignment="1" applyProtection="1">
      <alignment horizontal="left"/>
      <protection/>
    </xf>
    <xf numFmtId="3" fontId="9" fillId="0" borderId="10" xfId="42" applyNumberFormat="1" applyFont="1" applyFill="1" applyBorder="1" applyAlignment="1" applyProtection="1">
      <alignment/>
      <protection/>
    </xf>
    <xf numFmtId="0" fontId="33" fillId="0" borderId="0" xfId="0" applyFont="1" applyFill="1" applyAlignment="1" applyProtection="1">
      <alignment/>
      <protection/>
    </xf>
    <xf numFmtId="0" fontId="26" fillId="0" borderId="10" xfId="0" applyNumberFormat="1" applyFont="1" applyFill="1" applyBorder="1" applyAlignment="1" applyProtection="1">
      <alignment horizontal="left"/>
      <protection locked="0"/>
    </xf>
    <xf numFmtId="202" fontId="27" fillId="0" borderId="10" xfId="42" applyNumberFormat="1" applyFont="1" applyFill="1" applyBorder="1" applyAlignment="1" applyProtection="1">
      <alignment/>
      <protection/>
    </xf>
    <xf numFmtId="3" fontId="27" fillId="0" borderId="10" xfId="42" applyNumberFormat="1" applyFont="1" applyFill="1" applyBorder="1" applyAlignment="1" applyProtection="1">
      <alignment/>
      <protection/>
    </xf>
    <xf numFmtId="3" fontId="26" fillId="0" borderId="11" xfId="42" applyNumberFormat="1" applyFont="1" applyFill="1" applyBorder="1" applyAlignment="1" applyProtection="1">
      <alignment/>
      <protection/>
    </xf>
    <xf numFmtId="0" fontId="34" fillId="0" borderId="0" xfId="0" applyFont="1" applyFill="1" applyAlignment="1" applyProtection="1">
      <alignment/>
      <protection locked="0"/>
    </xf>
    <xf numFmtId="0" fontId="9" fillId="0" borderId="10" xfId="0" applyNumberFormat="1" applyFont="1" applyFill="1" applyBorder="1" applyAlignment="1" applyProtection="1">
      <alignment horizontal="left"/>
      <protection locked="0"/>
    </xf>
    <xf numFmtId="0" fontId="33" fillId="0" borderId="0" xfId="0" applyFont="1" applyFill="1" applyAlignment="1" applyProtection="1">
      <alignment/>
      <protection locked="0"/>
    </xf>
    <xf numFmtId="0" fontId="9" fillId="0" borderId="24" xfId="0" applyNumberFormat="1" applyFont="1" applyFill="1" applyBorder="1" applyAlignment="1" applyProtection="1">
      <alignment horizontal="left"/>
      <protection locked="0"/>
    </xf>
    <xf numFmtId="0" fontId="9" fillId="0" borderId="24" xfId="0" applyNumberFormat="1" applyFont="1" applyFill="1" applyBorder="1" applyAlignment="1" applyProtection="1">
      <alignment horizontal="left"/>
      <protection/>
    </xf>
    <xf numFmtId="0" fontId="27" fillId="0" borderId="24" xfId="0" applyNumberFormat="1" applyFont="1" applyFill="1" applyBorder="1" applyAlignment="1" applyProtection="1">
      <alignment horizontal="left"/>
      <protection/>
    </xf>
    <xf numFmtId="0" fontId="35" fillId="0" borderId="0" xfId="0" applyFont="1" applyFill="1" applyAlignment="1" applyProtection="1">
      <alignment/>
      <protection/>
    </xf>
    <xf numFmtId="0" fontId="26" fillId="0" borderId="24" xfId="0" applyNumberFormat="1" applyFont="1" applyFill="1" applyBorder="1" applyAlignment="1" applyProtection="1">
      <alignment horizontal="left"/>
      <protection locked="0"/>
    </xf>
    <xf numFmtId="0" fontId="26" fillId="0" borderId="0" xfId="0" applyFont="1" applyFill="1" applyAlignment="1" applyProtection="1">
      <alignment/>
      <protection locked="0"/>
    </xf>
    <xf numFmtId="0" fontId="26" fillId="0" borderId="24" xfId="0" applyNumberFormat="1" applyFont="1" applyFill="1" applyBorder="1" applyAlignment="1" applyProtection="1">
      <alignment horizontal="left" wrapText="1"/>
      <protection locked="0"/>
    </xf>
    <xf numFmtId="0" fontId="8" fillId="0" borderId="0" xfId="0" applyFont="1" applyFill="1" applyAlignment="1" applyProtection="1">
      <alignment horizontal="center" vertical="center"/>
      <protection/>
    </xf>
    <xf numFmtId="0" fontId="20" fillId="0" borderId="0" xfId="0" applyFont="1" applyFill="1" applyBorder="1" applyAlignment="1" applyProtection="1">
      <alignment/>
      <protection locked="0"/>
    </xf>
    <xf numFmtId="0" fontId="36" fillId="0" borderId="0" xfId="0" applyFont="1" applyFill="1" applyAlignment="1" applyProtection="1">
      <alignment/>
      <protection locked="0"/>
    </xf>
    <xf numFmtId="43" fontId="26" fillId="0" borderId="0" xfId="42" applyFont="1" applyFill="1" applyAlignment="1" applyProtection="1">
      <alignment/>
      <protection locked="0"/>
    </xf>
    <xf numFmtId="0" fontId="17" fillId="0" borderId="0" xfId="0" applyFont="1" applyFill="1" applyBorder="1" applyAlignment="1" applyProtection="1">
      <alignment horizontal="center" wrapText="1"/>
      <protection locked="0"/>
    </xf>
    <xf numFmtId="0" fontId="20" fillId="0" borderId="0" xfId="0" applyFont="1" applyFill="1" applyAlignment="1" applyProtection="1">
      <alignment/>
      <protection locked="0"/>
    </xf>
    <xf numFmtId="0" fontId="0" fillId="0" borderId="0" xfId="0" applyFont="1" applyFill="1" applyBorder="1" applyAlignment="1" applyProtection="1">
      <alignment/>
      <protection locked="0"/>
    </xf>
    <xf numFmtId="0" fontId="16" fillId="0" borderId="0" xfId="0" applyFont="1" applyFill="1" applyAlignment="1" applyProtection="1">
      <alignment horizontal="center"/>
      <protection locked="0"/>
    </xf>
    <xf numFmtId="0" fontId="37" fillId="0" borderId="0" xfId="0" applyFont="1" applyFill="1" applyAlignment="1" applyProtection="1">
      <alignment/>
      <protection locked="0"/>
    </xf>
    <xf numFmtId="0" fontId="17" fillId="0" borderId="0" xfId="0" applyFont="1" applyFill="1" applyAlignment="1" applyProtection="1">
      <alignment/>
      <protection locked="0"/>
    </xf>
    <xf numFmtId="0" fontId="0" fillId="0" borderId="0" xfId="0" applyFont="1" applyFill="1" applyAlignment="1" applyProtection="1">
      <alignment/>
      <protection locked="0"/>
    </xf>
    <xf numFmtId="3" fontId="0" fillId="0" borderId="0" xfId="0" applyNumberFormat="1" applyFont="1" applyFill="1" applyBorder="1" applyAlignment="1" applyProtection="1">
      <alignment/>
      <protection locked="0"/>
    </xf>
    <xf numFmtId="3" fontId="17" fillId="0" borderId="0" xfId="0" applyNumberFormat="1" applyFont="1" applyFill="1" applyAlignment="1" applyProtection="1">
      <alignment/>
      <protection locked="0"/>
    </xf>
    <xf numFmtId="3" fontId="0" fillId="0" borderId="0" xfId="0" applyNumberFormat="1" applyFont="1" applyFill="1" applyAlignment="1" applyProtection="1">
      <alignment/>
      <protection locked="0"/>
    </xf>
    <xf numFmtId="3" fontId="0" fillId="0" borderId="0" xfId="0" applyNumberFormat="1" applyFont="1" applyFill="1" applyAlignment="1" applyProtection="1">
      <alignment/>
      <protection locked="0"/>
    </xf>
    <xf numFmtId="0" fontId="9" fillId="0" borderId="0" xfId="0" applyNumberFormat="1" applyFont="1" applyFill="1" applyBorder="1" applyAlignment="1" applyProtection="1">
      <alignment horizontal="left"/>
      <protection locked="0"/>
    </xf>
    <xf numFmtId="0" fontId="38" fillId="0" borderId="0" xfId="0" applyFont="1" applyFill="1" applyAlignment="1" applyProtection="1">
      <alignment/>
      <protection locked="0"/>
    </xf>
    <xf numFmtId="49" fontId="26" fillId="0" borderId="0" xfId="0" applyNumberFormat="1" applyFont="1" applyFill="1" applyBorder="1" applyAlignment="1" applyProtection="1">
      <alignment wrapText="1"/>
      <protection locked="0"/>
    </xf>
    <xf numFmtId="49" fontId="38" fillId="0" borderId="0" xfId="0" applyNumberFormat="1" applyFont="1" applyFill="1" applyAlignment="1" applyProtection="1">
      <alignment/>
      <protection locked="0"/>
    </xf>
    <xf numFmtId="49" fontId="1" fillId="0" borderId="0" xfId="0" applyNumberFormat="1" applyFont="1" applyFill="1" applyAlignment="1" applyProtection="1">
      <alignment/>
      <protection locked="0"/>
    </xf>
    <xf numFmtId="49" fontId="15" fillId="0" borderId="0" xfId="0" applyNumberFormat="1" applyFont="1" applyFill="1" applyBorder="1" applyAlignment="1" applyProtection="1">
      <alignment wrapText="1"/>
      <protection locked="0"/>
    </xf>
    <xf numFmtId="49" fontId="4" fillId="0" borderId="0" xfId="63" applyNumberFormat="1" applyFont="1" applyFill="1" applyAlignment="1" applyProtection="1">
      <alignment/>
      <protection locked="0"/>
    </xf>
    <xf numFmtId="49" fontId="0" fillId="0" borderId="0" xfId="63" applyNumberFormat="1" applyFont="1" applyFill="1" applyAlignment="1" applyProtection="1">
      <alignment/>
      <protection locked="0"/>
    </xf>
    <xf numFmtId="49" fontId="0" fillId="0" borderId="0" xfId="63" applyNumberFormat="1" applyFont="1" applyFill="1" applyProtection="1">
      <alignment/>
      <protection locked="0"/>
    </xf>
    <xf numFmtId="49" fontId="16" fillId="0" borderId="0" xfId="63" applyNumberFormat="1" applyFont="1" applyFill="1" applyAlignment="1" applyProtection="1">
      <alignment/>
      <protection locked="0"/>
    </xf>
    <xf numFmtId="49" fontId="16" fillId="0" borderId="0" xfId="63" applyNumberFormat="1" applyFont="1" applyFill="1" applyAlignment="1" applyProtection="1">
      <alignment horizontal="center"/>
      <protection locked="0"/>
    </xf>
    <xf numFmtId="49" fontId="0" fillId="0" borderId="0" xfId="63" applyNumberFormat="1" applyFont="1" applyFill="1" applyBorder="1" applyAlignment="1" applyProtection="1">
      <alignment/>
      <protection locked="0"/>
    </xf>
    <xf numFmtId="49" fontId="4" fillId="0" borderId="0" xfId="63" applyNumberFormat="1" applyFont="1" applyFill="1" applyAlignment="1" applyProtection="1">
      <alignment wrapText="1"/>
      <protection locked="0"/>
    </xf>
    <xf numFmtId="49" fontId="4" fillId="0" borderId="0" xfId="63" applyNumberFormat="1" applyFont="1" applyFill="1" applyAlignment="1" applyProtection="1">
      <alignment horizontal="center"/>
      <protection locked="0"/>
    </xf>
    <xf numFmtId="49" fontId="4" fillId="0" borderId="0" xfId="63" applyNumberFormat="1" applyFont="1" applyFill="1" applyBorder="1" applyAlignment="1" applyProtection="1">
      <alignment horizontal="left"/>
      <protection locked="0"/>
    </xf>
    <xf numFmtId="49" fontId="0" fillId="0" borderId="0" xfId="63" applyNumberFormat="1" applyFont="1" applyFill="1" applyBorder="1" applyAlignment="1" applyProtection="1">
      <alignment wrapText="1"/>
      <protection locked="0"/>
    </xf>
    <xf numFmtId="0" fontId="40" fillId="0" borderId="0" xfId="63" applyNumberFormat="1" applyFont="1" applyFill="1" applyAlignment="1" applyProtection="1">
      <alignment/>
      <protection locked="0"/>
    </xf>
    <xf numFmtId="0" fontId="40" fillId="0" borderId="0" xfId="63" applyNumberFormat="1" applyFont="1" applyFill="1" applyAlignment="1" applyProtection="1">
      <alignment horizontal="center"/>
      <protection locked="0"/>
    </xf>
    <xf numFmtId="0" fontId="0" fillId="0" borderId="0" xfId="63" applyNumberFormat="1" applyFont="1" applyFill="1" applyAlignment="1" applyProtection="1">
      <alignment/>
      <protection locked="0"/>
    </xf>
    <xf numFmtId="0" fontId="0" fillId="0" borderId="0" xfId="63" applyNumberFormat="1" applyFont="1" applyFill="1" applyAlignment="1" applyProtection="1">
      <alignment horizontal="center"/>
      <protection locked="0"/>
    </xf>
    <xf numFmtId="0" fontId="22" fillId="0" borderId="0" xfId="63" applyNumberFormat="1" applyFont="1" applyFill="1" applyAlignment="1" applyProtection="1">
      <alignment horizontal="center"/>
      <protection locked="0"/>
    </xf>
    <xf numFmtId="0" fontId="0" fillId="0" borderId="0" xfId="63" applyNumberFormat="1" applyFont="1" applyFill="1" applyProtection="1">
      <alignment/>
      <protection locked="0"/>
    </xf>
    <xf numFmtId="0" fontId="0" fillId="0" borderId="0" xfId="63" applyNumberFormat="1" applyFont="1" applyFill="1" applyBorder="1" applyAlignment="1" applyProtection="1">
      <alignment wrapText="1"/>
      <protection locked="0"/>
    </xf>
    <xf numFmtId="0" fontId="0" fillId="0" borderId="0" xfId="58" applyNumberFormat="1" applyFont="1" applyFill="1" applyProtection="1">
      <alignment/>
      <protection locked="0"/>
    </xf>
    <xf numFmtId="0" fontId="3" fillId="0" borderId="0" xfId="58" applyNumberFormat="1" applyFont="1" applyFill="1" applyProtection="1">
      <alignment/>
      <protection locked="0"/>
    </xf>
    <xf numFmtId="0" fontId="15" fillId="0" borderId="0" xfId="58" applyNumberFormat="1" applyFont="1" applyFill="1" applyBorder="1" applyAlignment="1" applyProtection="1">
      <alignment/>
      <protection locked="0"/>
    </xf>
    <xf numFmtId="0" fontId="18" fillId="0" borderId="0" xfId="58" applyNumberFormat="1" applyFont="1" applyFill="1" applyBorder="1" applyAlignment="1" applyProtection="1">
      <alignment/>
      <protection locked="0"/>
    </xf>
    <xf numFmtId="49" fontId="39" fillId="0" borderId="0" xfId="59" applyNumberFormat="1" applyFont="1" applyFill="1">
      <alignment/>
      <protection/>
    </xf>
    <xf numFmtId="49" fontId="39" fillId="0" borderId="17" xfId="59" applyNumberFormat="1" applyFont="1" applyFill="1" applyBorder="1" applyAlignment="1">
      <alignment/>
      <protection/>
    </xf>
    <xf numFmtId="49" fontId="39" fillId="0" borderId="10" xfId="59" applyNumberFormat="1" applyFont="1" applyFill="1" applyBorder="1" applyAlignment="1">
      <alignment/>
      <protection/>
    </xf>
    <xf numFmtId="49" fontId="41" fillId="0" borderId="10" xfId="59" applyNumberFormat="1" applyFont="1" applyFill="1" applyBorder="1" applyAlignment="1" applyProtection="1">
      <alignment horizontal="center" vertical="center"/>
      <protection/>
    </xf>
    <xf numFmtId="49" fontId="41" fillId="0" borderId="10" xfId="59" applyNumberFormat="1" applyFont="1" applyFill="1" applyBorder="1" applyAlignment="1" applyProtection="1">
      <alignment horizontal="center" vertical="center"/>
      <protection/>
    </xf>
    <xf numFmtId="49" fontId="41" fillId="0" borderId="31" xfId="59" applyNumberFormat="1" applyFont="1" applyFill="1" applyBorder="1" applyAlignment="1" applyProtection="1">
      <alignment horizontal="center" vertical="center"/>
      <protection/>
    </xf>
    <xf numFmtId="49" fontId="42" fillId="0" borderId="0" xfId="59" applyNumberFormat="1" applyFont="1" applyFill="1">
      <alignment/>
      <protection/>
    </xf>
    <xf numFmtId="3" fontId="9" fillId="7" borderId="15" xfId="59" applyNumberFormat="1" applyFont="1" applyFill="1" applyBorder="1" applyAlignment="1" applyProtection="1">
      <alignment horizontal="center" vertical="center" wrapText="1"/>
      <protection/>
    </xf>
    <xf numFmtId="3" fontId="9" fillId="7" borderId="10" xfId="59" applyNumberFormat="1" applyFont="1" applyFill="1" applyBorder="1" applyAlignment="1" applyProtection="1">
      <alignment horizontal="center" vertical="center" wrapText="1"/>
      <protection/>
    </xf>
    <xf numFmtId="3" fontId="9" fillId="7" borderId="10" xfId="59" applyNumberFormat="1" applyFont="1" applyFill="1" applyBorder="1" applyAlignment="1" applyProtection="1">
      <alignment horizontal="center" vertical="center"/>
      <protection/>
    </xf>
    <xf numFmtId="212" fontId="9" fillId="7" borderId="31" xfId="66" applyNumberFormat="1" applyFont="1" applyFill="1" applyBorder="1" applyAlignment="1" applyProtection="1">
      <alignment horizontal="right" vertical="center" wrapText="1"/>
      <protection/>
    </xf>
    <xf numFmtId="3" fontId="43" fillId="7" borderId="0" xfId="59" applyNumberFormat="1" applyFont="1" applyFill="1">
      <alignment/>
      <protection/>
    </xf>
    <xf numFmtId="210" fontId="9" fillId="24" borderId="15" xfId="58" applyNumberFormat="1" applyFont="1" applyFill="1" applyBorder="1" applyAlignment="1" applyProtection="1">
      <alignment horizontal="center" vertical="center" wrapText="1"/>
      <protection locked="0"/>
    </xf>
    <xf numFmtId="210" fontId="9" fillId="24" borderId="10" xfId="58" applyNumberFormat="1" applyFont="1" applyFill="1" applyBorder="1" applyAlignment="1" applyProtection="1">
      <alignment vertical="center" wrapText="1"/>
      <protection/>
    </xf>
    <xf numFmtId="41" fontId="9" fillId="24" borderId="10" xfId="58" applyNumberFormat="1" applyFont="1" applyFill="1" applyBorder="1" applyAlignment="1" applyProtection="1">
      <alignment horizontal="center" vertical="center" wrapText="1"/>
      <protection/>
    </xf>
    <xf numFmtId="41" fontId="27" fillId="24" borderId="10" xfId="58" applyNumberFormat="1" applyFont="1" applyFill="1" applyBorder="1" applyAlignment="1" applyProtection="1">
      <alignment horizontal="center" vertical="center" wrapText="1"/>
      <protection/>
    </xf>
    <xf numFmtId="212" fontId="9" fillId="24" borderId="31" xfId="66" applyNumberFormat="1" applyFont="1" applyFill="1" applyBorder="1" applyAlignment="1" applyProtection="1">
      <alignment horizontal="right" vertical="center" wrapText="1"/>
      <protection/>
    </xf>
    <xf numFmtId="210" fontId="8" fillId="24" borderId="0" xfId="58" applyNumberFormat="1" applyFont="1" applyFill="1" applyProtection="1">
      <alignment/>
      <protection locked="0"/>
    </xf>
    <xf numFmtId="210" fontId="8" fillId="0" borderId="15" xfId="58" applyNumberFormat="1" applyFont="1" applyFill="1" applyBorder="1" applyAlignment="1" applyProtection="1">
      <alignment horizontal="center" vertical="center" wrapText="1"/>
      <protection locked="0"/>
    </xf>
    <xf numFmtId="41" fontId="8" fillId="0" borderId="10" xfId="58" applyNumberFormat="1" applyFont="1" applyFill="1" applyBorder="1" applyAlignment="1" applyProtection="1">
      <alignment horizontal="left" vertical="center" wrapText="1"/>
      <protection/>
    </xf>
    <xf numFmtId="41" fontId="9" fillId="0" borderId="10" xfId="58" applyNumberFormat="1" applyFont="1" applyFill="1" applyBorder="1" applyAlignment="1" applyProtection="1">
      <alignment horizontal="center" vertical="center" wrapText="1"/>
      <protection/>
    </xf>
    <xf numFmtId="41" fontId="8" fillId="0" borderId="10" xfId="58" applyNumberFormat="1" applyFont="1" applyFill="1" applyBorder="1" applyAlignment="1" applyProtection="1">
      <alignment horizontal="center" vertical="center" wrapText="1"/>
      <protection/>
    </xf>
    <xf numFmtId="41" fontId="27" fillId="0" borderId="10" xfId="58" applyNumberFormat="1" applyFont="1" applyFill="1" applyBorder="1" applyAlignment="1" applyProtection="1">
      <alignment horizontal="center" vertical="center" wrapText="1"/>
      <protection/>
    </xf>
    <xf numFmtId="212" fontId="8" fillId="0" borderId="31" xfId="66" applyNumberFormat="1" applyFont="1" applyFill="1" applyBorder="1" applyAlignment="1" applyProtection="1">
      <alignment horizontal="right" vertical="center" wrapText="1"/>
      <protection/>
    </xf>
    <xf numFmtId="210" fontId="9" fillId="0" borderId="0" xfId="58" applyNumberFormat="1" applyFont="1" applyFill="1" applyProtection="1">
      <alignment/>
      <protection locked="0"/>
    </xf>
    <xf numFmtId="210" fontId="8" fillId="0" borderId="0" xfId="58" applyNumberFormat="1" applyFont="1" applyFill="1" applyProtection="1">
      <alignment/>
      <protection locked="0"/>
    </xf>
    <xf numFmtId="210" fontId="8" fillId="0" borderId="15" xfId="58" applyNumberFormat="1" applyFont="1" applyFill="1" applyBorder="1" applyAlignment="1" applyProtection="1">
      <alignment horizontal="center" vertical="center" wrapText="1"/>
      <protection locked="0"/>
    </xf>
    <xf numFmtId="210" fontId="8" fillId="0" borderId="0" xfId="58" applyNumberFormat="1" applyFont="1" applyFill="1" applyProtection="1">
      <alignment/>
      <protection locked="0"/>
    </xf>
    <xf numFmtId="210" fontId="20" fillId="0" borderId="0" xfId="58" applyNumberFormat="1" applyFont="1" applyFill="1" applyProtection="1">
      <alignment/>
      <protection locked="0"/>
    </xf>
    <xf numFmtId="210" fontId="10" fillId="0" borderId="0" xfId="58" applyNumberFormat="1" applyFont="1" applyFill="1" applyProtection="1">
      <alignment/>
      <protection locked="0"/>
    </xf>
    <xf numFmtId="210" fontId="0" fillId="0" borderId="0" xfId="58" applyNumberFormat="1" applyFont="1" applyFill="1" applyProtection="1">
      <alignment/>
      <protection locked="0"/>
    </xf>
    <xf numFmtId="210" fontId="8" fillId="0" borderId="15" xfId="58" applyNumberFormat="1" applyFont="1" applyFill="1" applyBorder="1" applyAlignment="1" applyProtection="1">
      <alignment horizontal="center" vertical="center"/>
      <protection locked="0"/>
    </xf>
    <xf numFmtId="210" fontId="8" fillId="0" borderId="15" xfId="58" applyNumberFormat="1" applyFont="1" applyFill="1" applyBorder="1" applyAlignment="1" applyProtection="1">
      <alignment horizontal="center" vertical="center"/>
      <protection locked="0"/>
    </xf>
    <xf numFmtId="41" fontId="8" fillId="0" borderId="10" xfId="58" applyNumberFormat="1" applyFont="1" applyFill="1" applyBorder="1" applyAlignment="1" applyProtection="1">
      <alignment vertical="center" wrapText="1"/>
      <protection/>
    </xf>
    <xf numFmtId="210" fontId="8" fillId="0" borderId="32" xfId="58" applyNumberFormat="1" applyFont="1" applyFill="1" applyBorder="1" applyAlignment="1" applyProtection="1">
      <alignment horizontal="center" vertical="center" wrapText="1"/>
      <protection locked="0"/>
    </xf>
    <xf numFmtId="41" fontId="8" fillId="0" borderId="14" xfId="58" applyNumberFormat="1" applyFont="1" applyFill="1" applyBorder="1" applyAlignment="1" applyProtection="1">
      <alignment horizontal="left" vertical="center" wrapText="1"/>
      <protection/>
    </xf>
    <xf numFmtId="41" fontId="9" fillId="0" borderId="14" xfId="58" applyNumberFormat="1" applyFont="1" applyFill="1" applyBorder="1" applyAlignment="1" applyProtection="1">
      <alignment horizontal="center" vertical="center" wrapText="1"/>
      <protection/>
    </xf>
    <xf numFmtId="41" fontId="8" fillId="0" borderId="14" xfId="58" applyNumberFormat="1" applyFont="1" applyFill="1" applyBorder="1" applyAlignment="1" applyProtection="1">
      <alignment horizontal="center" vertical="center" wrapText="1"/>
      <protection/>
    </xf>
    <xf numFmtId="41" fontId="27" fillId="0" borderId="14" xfId="58" applyNumberFormat="1" applyFont="1" applyFill="1" applyBorder="1" applyAlignment="1" applyProtection="1">
      <alignment horizontal="center" vertical="center" wrapText="1"/>
      <protection/>
    </xf>
    <xf numFmtId="212" fontId="8" fillId="0" borderId="33" xfId="66" applyNumberFormat="1" applyFont="1" applyFill="1" applyBorder="1" applyAlignment="1" applyProtection="1">
      <alignment horizontal="right" vertical="center" wrapText="1"/>
      <protection/>
    </xf>
    <xf numFmtId="210" fontId="0" fillId="0" borderId="0" xfId="58" applyNumberFormat="1" applyFont="1" applyFill="1" applyAlignment="1" applyProtection="1">
      <alignment wrapText="1"/>
      <protection locked="0"/>
    </xf>
    <xf numFmtId="210" fontId="20" fillId="0" borderId="0" xfId="58" applyNumberFormat="1" applyFont="1" applyFill="1" applyAlignment="1" applyProtection="1">
      <alignment horizontal="center"/>
      <protection locked="0"/>
    </xf>
    <xf numFmtId="210" fontId="4" fillId="0" borderId="0" xfId="58" applyNumberFormat="1" applyFont="1" applyFill="1" applyAlignment="1" applyProtection="1">
      <alignment horizontal="center"/>
      <protection locked="0"/>
    </xf>
    <xf numFmtId="210" fontId="0" fillId="0" borderId="0" xfId="58" applyNumberFormat="1" applyFont="1" applyFill="1" applyAlignment="1" applyProtection="1">
      <alignment horizontal="center"/>
      <protection locked="0"/>
    </xf>
    <xf numFmtId="49" fontId="9" fillId="0" borderId="0" xfId="63" applyNumberFormat="1" applyFont="1" applyFill="1" applyAlignment="1" applyProtection="1">
      <alignment/>
      <protection locked="0"/>
    </xf>
    <xf numFmtId="49" fontId="8" fillId="0" borderId="0" xfId="63" applyNumberFormat="1" applyFont="1" applyFill="1" applyAlignment="1" applyProtection="1">
      <alignment/>
      <protection locked="0"/>
    </xf>
    <xf numFmtId="49" fontId="8" fillId="0" borderId="0" xfId="63" applyNumberFormat="1" applyFont="1" applyFill="1" applyProtection="1">
      <alignment/>
      <protection locked="0"/>
    </xf>
    <xf numFmtId="49" fontId="4" fillId="0" borderId="0" xfId="63" applyNumberFormat="1" applyFont="1" applyFill="1" applyAlignment="1" applyProtection="1">
      <alignment horizontal="center"/>
      <protection locked="0"/>
    </xf>
    <xf numFmtId="49" fontId="8" fillId="0" borderId="0" xfId="63" applyNumberFormat="1" applyFont="1" applyFill="1" applyBorder="1" applyAlignment="1" applyProtection="1">
      <alignment/>
      <protection locked="0"/>
    </xf>
    <xf numFmtId="10" fontId="0" fillId="0" borderId="0" xfId="66" applyNumberFormat="1" applyFont="1" applyFill="1" applyBorder="1" applyAlignment="1" applyProtection="1">
      <alignment/>
      <protection locked="0"/>
    </xf>
    <xf numFmtId="49" fontId="8" fillId="0" borderId="0" xfId="63" applyNumberFormat="1" applyFont="1" applyFill="1" applyBorder="1" applyAlignment="1" applyProtection="1">
      <alignment horizontal="left"/>
      <protection locked="0"/>
    </xf>
    <xf numFmtId="10" fontId="0" fillId="0" borderId="0" xfId="66" applyNumberFormat="1" applyFont="1" applyFill="1" applyBorder="1" applyAlignment="1" applyProtection="1">
      <alignment wrapText="1"/>
      <protection locked="0"/>
    </xf>
    <xf numFmtId="0" fontId="22" fillId="0" borderId="0" xfId="63" applyNumberFormat="1" applyFont="1" applyFill="1" applyAlignment="1" applyProtection="1">
      <alignment horizontal="center"/>
      <protection locked="0"/>
    </xf>
    <xf numFmtId="0" fontId="8" fillId="0" borderId="0" xfId="63" applyNumberFormat="1" applyFont="1" applyFill="1" applyAlignment="1" applyProtection="1">
      <alignment/>
      <protection locked="0"/>
    </xf>
    <xf numFmtId="0" fontId="26" fillId="0" borderId="0" xfId="58" applyNumberFormat="1" applyFont="1" applyFill="1" applyBorder="1" applyAlignment="1" applyProtection="1">
      <alignment/>
      <protection locked="0"/>
    </xf>
    <xf numFmtId="10" fontId="0" fillId="0" borderId="0" xfId="66" applyNumberFormat="1" applyFont="1" applyFill="1" applyAlignment="1" applyProtection="1">
      <alignment/>
      <protection locked="0"/>
    </xf>
    <xf numFmtId="49" fontId="44" fillId="0" borderId="0" xfId="60" applyNumberFormat="1" applyFont="1" applyFill="1">
      <alignment/>
      <protection/>
    </xf>
    <xf numFmtId="49" fontId="44" fillId="0" borderId="17" xfId="60" applyNumberFormat="1" applyFont="1" applyFill="1" applyBorder="1" applyAlignment="1">
      <alignment/>
      <protection/>
    </xf>
    <xf numFmtId="49" fontId="44" fillId="0" borderId="10" xfId="60" applyNumberFormat="1" applyFont="1" applyFill="1" applyBorder="1" applyAlignment="1">
      <alignment/>
      <protection/>
    </xf>
    <xf numFmtId="49" fontId="41" fillId="0" borderId="10" xfId="60" applyNumberFormat="1" applyFont="1" applyFill="1" applyBorder="1" applyAlignment="1" applyProtection="1">
      <alignment horizontal="center" vertical="center"/>
      <protection/>
    </xf>
    <xf numFmtId="49" fontId="42" fillId="0" borderId="0" xfId="60" applyNumberFormat="1" applyFont="1" applyFill="1">
      <alignment/>
      <protection/>
    </xf>
    <xf numFmtId="210" fontId="45" fillId="24" borderId="10" xfId="58" applyNumberFormat="1" applyFont="1" applyFill="1" applyBorder="1" applyAlignment="1" applyProtection="1">
      <alignment horizontal="center" vertical="center"/>
      <protection locked="0"/>
    </xf>
    <xf numFmtId="210" fontId="9" fillId="24" borderId="10" xfId="58" applyNumberFormat="1" applyFont="1" applyFill="1" applyBorder="1" applyAlignment="1" applyProtection="1">
      <alignment vertical="center"/>
      <protection/>
    </xf>
    <xf numFmtId="212" fontId="45" fillId="24" borderId="10" xfId="66" applyNumberFormat="1" applyFont="1" applyFill="1" applyBorder="1" applyAlignment="1" applyProtection="1">
      <alignment horizontal="right" vertical="center" wrapText="1"/>
      <protection/>
    </xf>
    <xf numFmtId="210" fontId="46" fillId="24" borderId="0" xfId="58" applyNumberFormat="1" applyFont="1" applyFill="1" applyProtection="1">
      <alignment/>
      <protection locked="0"/>
    </xf>
    <xf numFmtId="210" fontId="45" fillId="7" borderId="10" xfId="58" applyNumberFormat="1" applyFont="1" applyFill="1" applyBorder="1" applyAlignment="1" applyProtection="1">
      <alignment horizontal="center" vertical="center" wrapText="1"/>
      <protection locked="0"/>
    </xf>
    <xf numFmtId="210" fontId="45" fillId="7" borderId="10" xfId="58" applyNumberFormat="1" applyFont="1" applyFill="1" applyBorder="1" applyAlignment="1" applyProtection="1">
      <alignment vertical="center" wrapText="1"/>
      <protection/>
    </xf>
    <xf numFmtId="41" fontId="45" fillId="7" borderId="10" xfId="58" applyNumberFormat="1" applyFont="1" applyFill="1" applyBorder="1" applyAlignment="1" applyProtection="1">
      <alignment horizontal="center" vertical="center" wrapText="1"/>
      <protection/>
    </xf>
    <xf numFmtId="3" fontId="47" fillId="7" borderId="10" xfId="44" applyNumberFormat="1" applyFont="1" applyFill="1" applyBorder="1" applyAlignment="1" applyProtection="1">
      <alignment vertical="center" wrapText="1"/>
      <protection/>
    </xf>
    <xf numFmtId="3" fontId="45" fillId="7" borderId="10" xfId="44" applyNumberFormat="1" applyFont="1" applyFill="1" applyBorder="1" applyAlignment="1" applyProtection="1">
      <alignment vertical="center" wrapText="1"/>
      <protection/>
    </xf>
    <xf numFmtId="212" fontId="46" fillId="7" borderId="10" xfId="66" applyNumberFormat="1" applyFont="1" applyFill="1" applyBorder="1" applyAlignment="1" applyProtection="1">
      <alignment horizontal="right" vertical="center" wrapText="1"/>
      <protection/>
    </xf>
    <xf numFmtId="210" fontId="46" fillId="7" borderId="0" xfId="58" applyNumberFormat="1" applyFont="1" applyFill="1" applyProtection="1">
      <alignment/>
      <protection locked="0"/>
    </xf>
    <xf numFmtId="210" fontId="46" fillId="0" borderId="10" xfId="58" applyNumberFormat="1" applyFont="1" applyFill="1" applyBorder="1" applyAlignment="1" applyProtection="1">
      <alignment horizontal="center" vertical="center"/>
      <protection locked="0"/>
    </xf>
    <xf numFmtId="1" fontId="46" fillId="0" borderId="10" xfId="58" applyNumberFormat="1" applyFont="1" applyFill="1" applyBorder="1" applyAlignment="1" applyProtection="1">
      <alignment horizontal="left" vertical="center" wrapText="1"/>
      <protection/>
    </xf>
    <xf numFmtId="3" fontId="45" fillId="0" borderId="10" xfId="44" applyNumberFormat="1" applyFont="1" applyFill="1" applyBorder="1" applyAlignment="1" applyProtection="1">
      <alignment vertical="center" wrapText="1"/>
      <protection/>
    </xf>
    <xf numFmtId="3" fontId="46" fillId="0" borderId="10" xfId="44" applyNumberFormat="1" applyFont="1" applyFill="1" applyBorder="1" applyAlignment="1" applyProtection="1">
      <alignment horizontal="right" vertical="center" wrapText="1"/>
      <protection/>
    </xf>
    <xf numFmtId="3" fontId="47" fillId="0" borderId="10" xfId="44" applyNumberFormat="1" applyFont="1" applyFill="1" applyBorder="1" applyAlignment="1" applyProtection="1">
      <alignment vertical="center" wrapText="1"/>
      <protection/>
    </xf>
    <xf numFmtId="41" fontId="45" fillId="0" borderId="10" xfId="58" applyNumberFormat="1" applyFont="1" applyFill="1" applyBorder="1" applyAlignment="1" applyProtection="1">
      <alignment horizontal="center" vertical="center" wrapText="1"/>
      <protection/>
    </xf>
    <xf numFmtId="212" fontId="46" fillId="0" borderId="10" xfId="66" applyNumberFormat="1" applyFont="1" applyFill="1" applyBorder="1" applyAlignment="1" applyProtection="1">
      <alignment horizontal="right" vertical="center" wrapText="1"/>
      <protection/>
    </xf>
    <xf numFmtId="210" fontId="46" fillId="0" borderId="0" xfId="58" applyNumberFormat="1" applyFont="1" applyFill="1" applyProtection="1">
      <alignment/>
      <protection locked="0"/>
    </xf>
    <xf numFmtId="210" fontId="45" fillId="0" borderId="0" xfId="58" applyNumberFormat="1" applyFont="1" applyFill="1" applyProtection="1">
      <alignment/>
      <protection locked="0"/>
    </xf>
    <xf numFmtId="210" fontId="45" fillId="7" borderId="10" xfId="58" applyNumberFormat="1" applyFont="1" applyFill="1" applyBorder="1" applyAlignment="1" applyProtection="1">
      <alignment horizontal="center" vertical="center"/>
      <protection locked="0"/>
    </xf>
    <xf numFmtId="1" fontId="45" fillId="7" borderId="10" xfId="58" applyNumberFormat="1" applyFont="1" applyFill="1" applyBorder="1" applyAlignment="1" applyProtection="1">
      <alignment horizontal="left" vertical="center" wrapText="1"/>
      <protection/>
    </xf>
    <xf numFmtId="41" fontId="47" fillId="7" borderId="10" xfId="58" applyNumberFormat="1" applyFont="1" applyFill="1" applyBorder="1" applyAlignment="1" applyProtection="1">
      <alignment horizontal="center" vertical="center" wrapText="1"/>
      <protection/>
    </xf>
    <xf numFmtId="210" fontId="8" fillId="7" borderId="0" xfId="58" applyNumberFormat="1" applyFont="1" applyFill="1" applyProtection="1">
      <alignment/>
      <protection locked="0"/>
    </xf>
    <xf numFmtId="210" fontId="0" fillId="7" borderId="0" xfId="58" applyNumberFormat="1" applyFont="1" applyFill="1" applyProtection="1">
      <alignment/>
      <protection locked="0"/>
    </xf>
    <xf numFmtId="218" fontId="46" fillId="0" borderId="10" xfId="44" applyNumberFormat="1" applyFont="1" applyFill="1" applyBorder="1" applyAlignment="1" applyProtection="1">
      <alignment horizontal="right" vertical="center" wrapText="1"/>
      <protection/>
    </xf>
    <xf numFmtId="217" fontId="46" fillId="0" borderId="0" xfId="58" applyNumberFormat="1" applyFont="1" applyFill="1" applyProtection="1">
      <alignment/>
      <protection locked="0"/>
    </xf>
    <xf numFmtId="210" fontId="4" fillId="7" borderId="0" xfId="58" applyNumberFormat="1" applyFont="1" applyFill="1" applyProtection="1">
      <alignment/>
      <protection locked="0"/>
    </xf>
    <xf numFmtId="10" fontId="0" fillId="0" borderId="0" xfId="66" applyNumberFormat="1" applyFont="1" applyFill="1" applyAlignment="1" applyProtection="1">
      <alignment horizontal="center"/>
      <protection locked="0"/>
    </xf>
    <xf numFmtId="0" fontId="15" fillId="0" borderId="10" xfId="62" applyNumberFormat="1"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protection locked="0"/>
    </xf>
    <xf numFmtId="3" fontId="9" fillId="0" borderId="10" xfId="0" applyNumberFormat="1" applyFont="1" applyFill="1" applyBorder="1" applyAlignment="1" applyProtection="1">
      <alignment horizontal="left"/>
      <protection/>
    </xf>
    <xf numFmtId="0" fontId="0" fillId="0" borderId="10" xfId="62" applyNumberFormat="1" applyFont="1" applyFill="1" applyBorder="1" applyAlignment="1" applyProtection="1">
      <alignment horizontal="center"/>
      <protection locked="0"/>
    </xf>
    <xf numFmtId="0" fontId="8" fillId="0" borderId="10" xfId="0" applyNumberFormat="1" applyFont="1" applyFill="1" applyBorder="1" applyAlignment="1" applyProtection="1">
      <alignment horizontal="center"/>
      <protection locked="0"/>
    </xf>
    <xf numFmtId="3" fontId="8" fillId="0" borderId="10" xfId="0" applyNumberFormat="1" applyFont="1" applyFill="1" applyBorder="1" applyAlignment="1" applyProtection="1">
      <alignment horizontal="left"/>
      <protection/>
    </xf>
    <xf numFmtId="0" fontId="20" fillId="0" borderId="0" xfId="0" applyNumberFormat="1" applyFont="1" applyFill="1" applyAlignment="1" applyProtection="1">
      <alignment/>
      <protection locked="0"/>
    </xf>
    <xf numFmtId="0" fontId="20" fillId="0" borderId="0" xfId="0" applyNumberFormat="1" applyFont="1" applyFill="1" applyBorder="1" applyAlignment="1" applyProtection="1">
      <alignment horizontal="center"/>
      <protection locked="0"/>
    </xf>
    <xf numFmtId="0" fontId="25" fillId="0" borderId="0" xfId="0" applyNumberFormat="1" applyFont="1" applyFill="1" applyBorder="1" applyAlignment="1" applyProtection="1">
      <alignment/>
      <protection locked="0"/>
    </xf>
    <xf numFmtId="0" fontId="25" fillId="0" borderId="0" xfId="0" applyNumberFormat="1" applyFont="1" applyFill="1" applyAlignment="1" applyProtection="1">
      <alignment/>
      <protection locked="0"/>
    </xf>
    <xf numFmtId="0" fontId="20" fillId="0" borderId="0" xfId="0" applyNumberFormat="1" applyFont="1" applyFill="1" applyBorder="1" applyAlignment="1" applyProtection="1">
      <alignment horizontal="left"/>
      <protection locked="0"/>
    </xf>
    <xf numFmtId="0" fontId="51" fillId="0" borderId="0" xfId="0" applyNumberFormat="1" applyFont="1" applyFill="1" applyBorder="1" applyAlignment="1" applyProtection="1">
      <alignment/>
      <protection locked="0"/>
    </xf>
    <xf numFmtId="0" fontId="4" fillId="0" borderId="0" xfId="0" applyNumberFormat="1" applyFont="1" applyFill="1" applyBorder="1" applyAlignment="1" applyProtection="1">
      <alignment horizontal="center"/>
      <protection locked="0"/>
    </xf>
    <xf numFmtId="0" fontId="3" fillId="0" borderId="0" xfId="0" applyNumberFormat="1" applyFont="1" applyFill="1" applyBorder="1" applyAlignment="1" applyProtection="1">
      <alignment/>
      <protection locked="0"/>
    </xf>
    <xf numFmtId="0" fontId="4" fillId="0" borderId="0" xfId="0" applyNumberFormat="1" applyFont="1" applyFill="1" applyBorder="1" applyAlignment="1" applyProtection="1">
      <alignment/>
      <protection locked="0"/>
    </xf>
    <xf numFmtId="0" fontId="16" fillId="0" borderId="0" xfId="0" applyNumberFormat="1" applyFont="1" applyFill="1" applyBorder="1" applyAlignment="1" applyProtection="1">
      <alignment horizontal="center" wrapText="1"/>
      <protection locked="0"/>
    </xf>
    <xf numFmtId="0" fontId="16" fillId="0" borderId="0" xfId="62" applyNumberFormat="1" applyFont="1" applyFill="1" applyAlignment="1" applyProtection="1">
      <alignment/>
      <protection locked="0"/>
    </xf>
    <xf numFmtId="0" fontId="8" fillId="0" borderId="0" xfId="62" applyNumberFormat="1" applyFont="1" applyFill="1" applyBorder="1" applyAlignment="1" applyProtection="1">
      <alignment/>
      <protection locked="0"/>
    </xf>
    <xf numFmtId="0" fontId="6" fillId="0" borderId="0" xfId="62" applyNumberFormat="1" applyFont="1" applyFill="1" applyAlignment="1" applyProtection="1">
      <alignment horizontal="left"/>
      <protection locked="0"/>
    </xf>
    <xf numFmtId="0" fontId="40" fillId="0" borderId="0" xfId="62" applyNumberFormat="1" applyFont="1" applyFill="1" applyAlignment="1" applyProtection="1">
      <alignment/>
      <protection locked="0"/>
    </xf>
    <xf numFmtId="0" fontId="3" fillId="0" borderId="0" xfId="62" applyFont="1" applyFill="1" applyProtection="1">
      <alignment/>
      <protection locked="0"/>
    </xf>
    <xf numFmtId="0" fontId="6" fillId="0" borderId="0" xfId="62" applyNumberFormat="1" applyFont="1" applyFill="1" applyBorder="1" applyAlignment="1" applyProtection="1">
      <alignment horizontal="center" wrapText="1"/>
      <protection locked="0"/>
    </xf>
    <xf numFmtId="0" fontId="6" fillId="0" borderId="10" xfId="62" applyFont="1" applyFill="1" applyBorder="1" applyAlignment="1" applyProtection="1">
      <alignment horizontal="center"/>
      <protection locked="0"/>
    </xf>
    <xf numFmtId="0" fontId="15" fillId="0" borderId="10" xfId="62" applyFont="1" applyFill="1" applyBorder="1" applyAlignment="1" applyProtection="1">
      <alignment horizontal="center"/>
      <protection locked="0"/>
    </xf>
    <xf numFmtId="0" fontId="22" fillId="0" borderId="10" xfId="62" applyNumberFormat="1" applyFont="1" applyFill="1" applyBorder="1" applyAlignment="1" applyProtection="1">
      <alignment horizontal="center"/>
      <protection/>
    </xf>
    <xf numFmtId="0" fontId="4" fillId="0" borderId="10" xfId="62" applyFont="1" applyFill="1" applyBorder="1" applyProtection="1">
      <alignment/>
      <protection/>
    </xf>
    <xf numFmtId="0" fontId="8" fillId="0" borderId="0" xfId="0" applyNumberFormat="1" applyFont="1" applyFill="1" applyBorder="1" applyAlignment="1" applyProtection="1">
      <alignment horizontal="center"/>
      <protection locked="0"/>
    </xf>
    <xf numFmtId="0" fontId="25" fillId="0" borderId="0" xfId="0" applyNumberFormat="1" applyFont="1" applyFill="1" applyAlignment="1" applyProtection="1">
      <alignment horizontal="center"/>
      <protection locked="0"/>
    </xf>
    <xf numFmtId="0" fontId="3" fillId="0" borderId="0" xfId="0" applyNumberFormat="1" applyFont="1" applyFill="1" applyBorder="1" applyAlignment="1" applyProtection="1">
      <alignment horizontal="center"/>
      <protection locked="0"/>
    </xf>
    <xf numFmtId="0" fontId="51" fillId="0" borderId="0" xfId="0" applyNumberFormat="1" applyFont="1" applyFill="1" applyBorder="1" applyAlignment="1" applyProtection="1">
      <alignment/>
      <protection locked="0"/>
    </xf>
    <xf numFmtId="0" fontId="16" fillId="0" borderId="0" xfId="0" applyNumberFormat="1" applyFont="1" applyFill="1" applyBorder="1" applyAlignment="1" applyProtection="1">
      <alignment wrapText="1"/>
      <protection locked="0"/>
    </xf>
    <xf numFmtId="0" fontId="3" fillId="0" borderId="0" xfId="0" applyNumberFormat="1" applyFont="1" applyFill="1" applyBorder="1" applyAlignment="1" applyProtection="1">
      <alignment/>
      <protection locked="0"/>
    </xf>
    <xf numFmtId="49" fontId="27" fillId="0" borderId="0" xfId="62" applyNumberFormat="1" applyFont="1" applyFill="1" applyProtection="1">
      <alignment/>
      <protection locked="0"/>
    </xf>
    <xf numFmtId="49" fontId="15" fillId="0" borderId="0" xfId="62" applyNumberFormat="1" applyFont="1" applyFill="1" applyBorder="1" applyAlignment="1" applyProtection="1">
      <alignment wrapText="1"/>
      <protection locked="0"/>
    </xf>
    <xf numFmtId="0" fontId="52" fillId="0" borderId="0" xfId="62" applyFont="1" applyFill="1" applyAlignment="1" applyProtection="1" quotePrefix="1">
      <alignment/>
      <protection locked="0"/>
    </xf>
    <xf numFmtId="0" fontId="39" fillId="0" borderId="0" xfId="62" applyFont="1" applyFill="1" applyProtection="1">
      <alignment/>
      <protection locked="0"/>
    </xf>
    <xf numFmtId="0" fontId="39" fillId="0" borderId="0" xfId="62" applyNumberFormat="1" applyFont="1" applyFill="1" applyProtection="1">
      <alignment/>
      <protection locked="0"/>
    </xf>
    <xf numFmtId="0" fontId="4" fillId="0" borderId="10" xfId="62" applyFont="1" applyFill="1" applyBorder="1" applyAlignment="1" applyProtection="1">
      <alignment horizontal="center"/>
      <protection/>
    </xf>
    <xf numFmtId="0" fontId="22" fillId="0" borderId="10" xfId="62" applyFont="1" applyFill="1" applyBorder="1" applyAlignment="1" applyProtection="1">
      <alignment horizontal="center"/>
      <protection/>
    </xf>
    <xf numFmtId="0" fontId="53" fillId="0" borderId="0" xfId="62" applyFont="1" applyFill="1" applyProtection="1">
      <alignment/>
      <protection locked="0"/>
    </xf>
    <xf numFmtId="0" fontId="22" fillId="0" borderId="10" xfId="62" applyNumberFormat="1" applyFont="1" applyFill="1" applyBorder="1" applyAlignment="1" applyProtection="1">
      <alignment horizontal="center"/>
      <protection/>
    </xf>
    <xf numFmtId="0" fontId="4" fillId="0" borderId="10" xfId="62" applyNumberFormat="1" applyFont="1" applyFill="1" applyBorder="1" applyAlignment="1" applyProtection="1">
      <alignment horizontal="center"/>
      <protection/>
    </xf>
    <xf numFmtId="0" fontId="4" fillId="0" borderId="10" xfId="62" applyFont="1" applyFill="1" applyBorder="1" applyProtection="1">
      <alignment/>
      <protection/>
    </xf>
    <xf numFmtId="0" fontId="0" fillId="0" borderId="0" xfId="0" applyNumberFormat="1" applyFont="1" applyFill="1" applyAlignment="1" applyProtection="1">
      <alignment/>
      <protection locked="0"/>
    </xf>
    <xf numFmtId="1" fontId="39" fillId="0" borderId="0" xfId="62" applyNumberFormat="1" applyFont="1" applyFill="1" applyAlignment="1" applyProtection="1">
      <alignment horizontal="center"/>
      <protection locked="0"/>
    </xf>
    <xf numFmtId="1" fontId="39" fillId="0" borderId="0" xfId="62" applyNumberFormat="1" applyFont="1" applyFill="1" applyProtection="1">
      <alignment/>
      <protection locked="0"/>
    </xf>
    <xf numFmtId="49" fontId="39" fillId="0" borderId="0" xfId="62" applyNumberFormat="1" applyFont="1" applyFill="1" applyProtection="1">
      <alignment/>
      <protection locked="0"/>
    </xf>
    <xf numFmtId="0" fontId="55" fillId="0" borderId="0" xfId="62" applyNumberFormat="1" applyFont="1" applyFill="1" applyAlignment="1" applyProtection="1">
      <alignment wrapText="1"/>
      <protection locked="0"/>
    </xf>
    <xf numFmtId="0" fontId="39" fillId="0" borderId="0" xfId="62" applyFont="1" applyFill="1" applyAlignment="1" applyProtection="1">
      <alignment/>
      <protection locked="0"/>
    </xf>
    <xf numFmtId="0" fontId="20" fillId="0" borderId="22" xfId="0" applyNumberFormat="1" applyFont="1" applyFill="1" applyBorder="1" applyAlignment="1" applyProtection="1">
      <alignment/>
      <protection locked="0"/>
    </xf>
    <xf numFmtId="0" fontId="20" fillId="0" borderId="22" xfId="0" applyNumberFormat="1" applyFont="1" applyFill="1" applyBorder="1" applyAlignment="1" applyProtection="1">
      <alignment horizontal="center"/>
      <protection locked="0"/>
    </xf>
    <xf numFmtId="210" fontId="6" fillId="0" borderId="34" xfId="0" applyNumberFormat="1" applyFont="1" applyFill="1" applyBorder="1" applyAlignment="1" applyProtection="1">
      <alignment horizontal="center"/>
      <protection locked="0"/>
    </xf>
    <xf numFmtId="0" fontId="15" fillId="0" borderId="35" xfId="61" applyFont="1" applyFill="1" applyBorder="1" applyProtection="1">
      <alignment/>
      <protection/>
    </xf>
    <xf numFmtId="41" fontId="0" fillId="0" borderId="31" xfId="0" applyNumberFormat="1" applyFont="1" applyFill="1" applyBorder="1" applyAlignment="1" applyProtection="1">
      <alignment horizontal="center" vertical="center" wrapText="1"/>
      <protection/>
    </xf>
    <xf numFmtId="41" fontId="18" fillId="0" borderId="35" xfId="61" applyNumberFormat="1" applyFont="1" applyFill="1" applyBorder="1" applyProtection="1">
      <alignment/>
      <protection/>
    </xf>
    <xf numFmtId="212" fontId="10" fillId="0" borderId="33" xfId="66" applyNumberFormat="1" applyFont="1" applyFill="1" applyBorder="1" applyAlignment="1" applyProtection="1">
      <alignment horizontal="center" vertical="center" wrapText="1"/>
      <protection locked="0"/>
    </xf>
    <xf numFmtId="0" fontId="15" fillId="0" borderId="31" xfId="61" applyFont="1" applyFill="1" applyBorder="1" applyProtection="1">
      <alignment/>
      <protection/>
    </xf>
    <xf numFmtId="210" fontId="15" fillId="0" borderId="0" xfId="0" applyNumberFormat="1" applyFont="1" applyFill="1" applyBorder="1" applyAlignment="1" applyProtection="1">
      <alignment/>
      <protection locked="0"/>
    </xf>
    <xf numFmtId="210" fontId="15" fillId="0" borderId="0" xfId="0" applyNumberFormat="1" applyFont="1" applyFill="1" applyBorder="1" applyAlignment="1" applyProtection="1">
      <alignment horizontal="center" vertical="center"/>
      <protection locked="0"/>
    </xf>
    <xf numFmtId="210" fontId="15" fillId="0" borderId="18" xfId="0" applyNumberFormat="1" applyFont="1" applyFill="1" applyBorder="1" applyAlignment="1" applyProtection="1">
      <alignment/>
      <protection locked="0"/>
    </xf>
    <xf numFmtId="210" fontId="15" fillId="0" borderId="19" xfId="0" applyNumberFormat="1" applyFont="1" applyFill="1" applyBorder="1" applyAlignment="1" applyProtection="1">
      <alignment/>
      <protection locked="0"/>
    </xf>
    <xf numFmtId="210" fontId="6" fillId="0" borderId="31" xfId="0" applyNumberFormat="1" applyFont="1" applyFill="1" applyBorder="1" applyAlignment="1" applyProtection="1">
      <alignment horizontal="center"/>
      <protection locked="0"/>
    </xf>
    <xf numFmtId="0" fontId="9" fillId="0" borderId="27" xfId="0" applyFont="1" applyFill="1" applyBorder="1" applyAlignment="1" applyProtection="1">
      <alignment horizontal="center"/>
      <protection/>
    </xf>
    <xf numFmtId="3" fontId="9" fillId="0" borderId="31" xfId="42" applyNumberFormat="1" applyFont="1" applyFill="1" applyBorder="1" applyAlignment="1" applyProtection="1">
      <alignment/>
      <protection/>
    </xf>
    <xf numFmtId="0" fontId="26" fillId="0" borderId="15" xfId="0" applyFont="1" applyFill="1" applyBorder="1" applyAlignment="1" applyProtection="1">
      <alignment horizontal="center"/>
      <protection locked="0"/>
    </xf>
    <xf numFmtId="3" fontId="26" fillId="0" borderId="35" xfId="42" applyNumberFormat="1" applyFont="1" applyFill="1" applyBorder="1" applyAlignment="1" applyProtection="1">
      <alignment/>
      <protection/>
    </xf>
    <xf numFmtId="0" fontId="9" fillId="0" borderId="15" xfId="0" applyFont="1" applyFill="1" applyBorder="1" applyAlignment="1" applyProtection="1">
      <alignment horizontal="center"/>
      <protection locked="0"/>
    </xf>
    <xf numFmtId="0" fontId="9" fillId="0" borderId="15" xfId="0" applyFont="1" applyFill="1" applyBorder="1" applyAlignment="1" applyProtection="1">
      <alignment horizontal="center"/>
      <protection/>
    </xf>
    <xf numFmtId="0" fontId="27" fillId="0" borderId="15" xfId="0" applyFont="1" applyFill="1" applyBorder="1" applyAlignment="1" applyProtection="1">
      <alignment horizontal="center"/>
      <protection/>
    </xf>
    <xf numFmtId="3" fontId="27" fillId="0" borderId="31" xfId="42" applyNumberFormat="1" applyFont="1" applyFill="1" applyBorder="1" applyAlignment="1" applyProtection="1">
      <alignment/>
      <protection/>
    </xf>
    <xf numFmtId="0" fontId="9" fillId="0" borderId="32" xfId="0" applyNumberFormat="1" applyFont="1" applyFill="1" applyBorder="1" applyAlignment="1" applyProtection="1">
      <alignment horizontal="center" vertical="center" wrapText="1"/>
      <protection/>
    </xf>
    <xf numFmtId="0" fontId="9" fillId="0" borderId="36" xfId="0" applyNumberFormat="1" applyFont="1" applyFill="1" applyBorder="1" applyAlignment="1" applyProtection="1">
      <alignment horizontal="center" vertical="center" wrapText="1"/>
      <protection/>
    </xf>
    <xf numFmtId="212" fontId="9" fillId="0" borderId="14" xfId="66" applyNumberFormat="1" applyFont="1" applyFill="1" applyBorder="1" applyAlignment="1" applyProtection="1">
      <alignment horizontal="center" vertical="center"/>
      <protection/>
    </xf>
    <xf numFmtId="212" fontId="9" fillId="0" borderId="33" xfId="66" applyNumberFormat="1" applyFont="1" applyFill="1" applyBorder="1" applyAlignment="1" applyProtection="1">
      <alignment horizontal="center" vertical="center"/>
      <protection/>
    </xf>
    <xf numFmtId="0" fontId="56" fillId="0" borderId="17" xfId="0" applyFont="1" applyFill="1" applyBorder="1" applyAlignment="1" applyProtection="1">
      <alignment horizontal="center" vertical="center" wrapText="1"/>
      <protection locked="0"/>
    </xf>
    <xf numFmtId="0" fontId="41" fillId="0" borderId="10" xfId="0" applyFont="1" applyFill="1" applyBorder="1" applyAlignment="1" applyProtection="1">
      <alignment horizontal="center" vertical="center" wrapText="1"/>
      <protection locked="0"/>
    </xf>
    <xf numFmtId="3" fontId="33" fillId="0" borderId="0" xfId="0" applyNumberFormat="1" applyFont="1" applyFill="1" applyAlignment="1" applyProtection="1">
      <alignment/>
      <protection/>
    </xf>
    <xf numFmtId="3" fontId="57" fillId="0" borderId="0" xfId="0" applyNumberFormat="1" applyFont="1" applyFill="1" applyAlignment="1" applyProtection="1">
      <alignment/>
      <protection/>
    </xf>
    <xf numFmtId="201" fontId="27" fillId="0" borderId="10" xfId="42" applyNumberFormat="1" applyFont="1" applyFill="1" applyBorder="1" applyAlignment="1" applyProtection="1">
      <alignment/>
      <protection/>
    </xf>
    <xf numFmtId="3" fontId="58" fillId="0" borderId="10" xfId="58" applyNumberFormat="1" applyFont="1" applyFill="1" applyBorder="1" applyAlignment="1" applyProtection="1">
      <alignment horizontal="right" vertical="center" wrapText="1"/>
      <protection/>
    </xf>
    <xf numFmtId="3" fontId="45" fillId="24" borderId="10" xfId="58" applyNumberFormat="1" applyFont="1" applyFill="1" applyBorder="1" applyAlignment="1" applyProtection="1">
      <alignment horizontal="right" vertical="center" wrapText="1"/>
      <protection/>
    </xf>
    <xf numFmtId="49" fontId="10" fillId="0" borderId="0" xfId="63" applyNumberFormat="1" applyFont="1" applyFill="1" applyAlignment="1" applyProtection="1">
      <alignment horizontal="left"/>
      <protection locked="0"/>
    </xf>
    <xf numFmtId="49" fontId="0" fillId="0" borderId="0" xfId="63" applyNumberFormat="1" applyFont="1" applyFill="1" applyAlignment="1" applyProtection="1">
      <alignment horizontal="left"/>
      <protection locked="0"/>
    </xf>
    <xf numFmtId="210" fontId="6" fillId="0" borderId="0" xfId="0" applyNumberFormat="1" applyFont="1" applyFill="1" applyBorder="1" applyAlignment="1" applyProtection="1">
      <alignment horizontal="left"/>
      <protection locked="0"/>
    </xf>
    <xf numFmtId="210" fontId="22" fillId="0" borderId="0" xfId="0" applyNumberFormat="1" applyFont="1" applyFill="1" applyAlignment="1" applyProtection="1">
      <alignment horizontal="center"/>
      <protection locked="0"/>
    </xf>
    <xf numFmtId="210" fontId="18" fillId="0" borderId="20" xfId="0" applyNumberFormat="1" applyFont="1" applyFill="1" applyBorder="1" applyAlignment="1" applyProtection="1">
      <alignment horizontal="center" vertical="center"/>
      <protection locked="0"/>
    </xf>
    <xf numFmtId="210" fontId="10" fillId="0" borderId="37" xfId="0" applyNumberFormat="1" applyFont="1" applyFill="1" applyBorder="1" applyAlignment="1" applyProtection="1">
      <alignment horizontal="center" vertical="center" wrapText="1"/>
      <protection locked="0"/>
    </xf>
    <xf numFmtId="210" fontId="10" fillId="0" borderId="38" xfId="0" applyNumberFormat="1" applyFont="1" applyFill="1" applyBorder="1" applyAlignment="1" applyProtection="1">
      <alignment horizontal="center" vertical="center" wrapText="1"/>
      <protection locked="0"/>
    </xf>
    <xf numFmtId="49" fontId="4" fillId="0" borderId="0" xfId="63" applyNumberFormat="1" applyFont="1" applyFill="1" applyAlignment="1" applyProtection="1">
      <alignment horizontal="left"/>
      <protection locked="0"/>
    </xf>
    <xf numFmtId="210" fontId="10" fillId="0" borderId="17" xfId="0" applyNumberFormat="1" applyFont="1" applyFill="1" applyBorder="1" applyAlignment="1" applyProtection="1">
      <alignment horizontal="center" vertical="center" wrapText="1"/>
      <protection locked="0"/>
    </xf>
    <xf numFmtId="210" fontId="4" fillId="0" borderId="0" xfId="0" applyNumberFormat="1" applyFont="1" applyFill="1" applyBorder="1" applyAlignment="1" applyProtection="1">
      <alignment horizontal="center" vertical="top" wrapText="1"/>
      <protection locked="0"/>
    </xf>
    <xf numFmtId="210" fontId="4" fillId="0" borderId="0" xfId="0" applyNumberFormat="1" applyFont="1" applyFill="1" applyBorder="1" applyAlignment="1" applyProtection="1">
      <alignment horizontal="center" vertical="top"/>
      <protection locked="0"/>
    </xf>
    <xf numFmtId="210" fontId="10" fillId="0" borderId="39" xfId="0" applyNumberFormat="1" applyFont="1" applyFill="1" applyBorder="1" applyAlignment="1" applyProtection="1">
      <alignment horizontal="center" vertical="center" wrapText="1"/>
      <protection locked="0"/>
    </xf>
    <xf numFmtId="210" fontId="10" fillId="0" borderId="40" xfId="0" applyNumberFormat="1" applyFont="1" applyFill="1" applyBorder="1" applyAlignment="1" applyProtection="1">
      <alignment horizontal="center" vertical="center" wrapText="1"/>
      <protection locked="0"/>
    </xf>
    <xf numFmtId="210" fontId="10" fillId="0" borderId="19" xfId="0" applyNumberFormat="1" applyFont="1" applyFill="1" applyBorder="1" applyAlignment="1" applyProtection="1">
      <alignment horizontal="center" vertical="center" wrapText="1"/>
      <protection locked="0"/>
    </xf>
    <xf numFmtId="210" fontId="10" fillId="0" borderId="11" xfId="0" applyNumberFormat="1" applyFont="1" applyFill="1" applyBorder="1" applyAlignment="1" applyProtection="1">
      <alignment horizontal="center" vertical="center" wrapText="1"/>
      <protection locked="0"/>
    </xf>
    <xf numFmtId="210" fontId="10" fillId="0" borderId="24" xfId="0" applyNumberFormat="1" applyFont="1" applyFill="1" applyBorder="1" applyAlignment="1" applyProtection="1">
      <alignment horizontal="center" vertical="center" wrapText="1"/>
      <protection locked="0"/>
    </xf>
    <xf numFmtId="210" fontId="10" fillId="0" borderId="18" xfId="0" applyNumberFormat="1" applyFont="1" applyFill="1" applyBorder="1" applyAlignment="1" applyProtection="1">
      <alignment horizontal="center" vertical="center" wrapText="1"/>
      <protection locked="0"/>
    </xf>
    <xf numFmtId="210" fontId="10" fillId="0" borderId="0" xfId="0" applyNumberFormat="1" applyFont="1" applyFill="1" applyBorder="1" applyAlignment="1" applyProtection="1">
      <alignment horizontal="center" vertical="center" wrapText="1"/>
      <protection locked="0"/>
    </xf>
    <xf numFmtId="210" fontId="4" fillId="0" borderId="41" xfId="0" applyNumberFormat="1" applyFont="1" applyFill="1" applyBorder="1" applyAlignment="1" applyProtection="1">
      <alignment horizontal="center" vertical="center" wrapText="1"/>
      <protection locked="0"/>
    </xf>
    <xf numFmtId="210" fontId="4" fillId="0" borderId="21" xfId="0" applyNumberFormat="1" applyFont="1" applyFill="1" applyBorder="1" applyAlignment="1" applyProtection="1">
      <alignment horizontal="center" vertical="center" wrapText="1"/>
      <protection locked="0"/>
    </xf>
    <xf numFmtId="210" fontId="0" fillId="0" borderId="0" xfId="58" applyNumberFormat="1" applyFont="1" applyFill="1" applyProtection="1">
      <alignment/>
      <protection locked="0"/>
    </xf>
    <xf numFmtId="210" fontId="4" fillId="0" borderId="0" xfId="58" applyNumberFormat="1" applyFont="1" applyFill="1" applyProtection="1">
      <alignment/>
      <protection locked="0"/>
    </xf>
    <xf numFmtId="210" fontId="4" fillId="0" borderId="0" xfId="58" applyNumberFormat="1" applyFont="1" applyFill="1" applyAlignment="1" applyProtection="1">
      <alignment horizontal="center"/>
      <protection locked="0"/>
    </xf>
    <xf numFmtId="210" fontId="4" fillId="0" borderId="0" xfId="58" applyNumberFormat="1" applyFont="1" applyFill="1" applyAlignment="1" applyProtection="1">
      <alignment/>
      <protection locked="0"/>
    </xf>
    <xf numFmtId="210" fontId="4" fillId="0" borderId="42" xfId="0" applyNumberFormat="1" applyFont="1" applyFill="1" applyBorder="1" applyAlignment="1" applyProtection="1">
      <alignment horizontal="center" vertical="center" wrapText="1"/>
      <protection locked="0"/>
    </xf>
    <xf numFmtId="210" fontId="4" fillId="0" borderId="19" xfId="0" applyNumberFormat="1" applyFont="1" applyFill="1" applyBorder="1" applyAlignment="1" applyProtection="1">
      <alignment horizontal="center" vertical="center" wrapText="1"/>
      <protection locked="0"/>
    </xf>
    <xf numFmtId="1" fontId="4" fillId="0" borderId="0" xfId="62" applyNumberFormat="1" applyFont="1" applyFill="1" applyProtection="1">
      <alignment/>
      <protection locked="0"/>
    </xf>
    <xf numFmtId="210" fontId="0" fillId="0" borderId="0" xfId="0" applyNumberFormat="1" applyFont="1" applyFill="1" applyAlignment="1" applyProtection="1">
      <alignment horizontal="center"/>
      <protection locked="0"/>
    </xf>
    <xf numFmtId="210" fontId="4" fillId="0" borderId="0" xfId="0" applyNumberFormat="1" applyFont="1" applyFill="1" applyAlignment="1" applyProtection="1">
      <alignment horizontal="center"/>
      <protection locked="0"/>
    </xf>
    <xf numFmtId="210" fontId="4" fillId="0" borderId="18" xfId="0" applyNumberFormat="1" applyFont="1" applyFill="1" applyBorder="1" applyAlignment="1" applyProtection="1">
      <alignment horizontal="center"/>
      <protection/>
    </xf>
    <xf numFmtId="210" fontId="4" fillId="0" borderId="0" xfId="0" applyNumberFormat="1" applyFont="1" applyFill="1" applyBorder="1" applyAlignment="1" applyProtection="1">
      <alignment horizontal="center"/>
      <protection/>
    </xf>
    <xf numFmtId="210" fontId="4" fillId="0" borderId="19" xfId="0" applyNumberFormat="1" applyFont="1" applyFill="1" applyBorder="1" applyAlignment="1" applyProtection="1">
      <alignment horizontal="center"/>
      <protection/>
    </xf>
    <xf numFmtId="210" fontId="4" fillId="0" borderId="16" xfId="0" applyNumberFormat="1" applyFont="1" applyFill="1" applyBorder="1" applyAlignment="1" applyProtection="1">
      <alignment horizontal="left"/>
      <protection locked="0"/>
    </xf>
    <xf numFmtId="210" fontId="4" fillId="0" borderId="10" xfId="0" applyNumberFormat="1" applyFont="1" applyFill="1" applyBorder="1" applyAlignment="1" applyProtection="1">
      <alignment horizontal="center"/>
      <protection/>
    </xf>
    <xf numFmtId="210" fontId="4" fillId="0" borderId="24" xfId="0" applyNumberFormat="1" applyFont="1" applyFill="1" applyBorder="1" applyAlignment="1" applyProtection="1">
      <alignment horizontal="center"/>
      <protection/>
    </xf>
    <xf numFmtId="210" fontId="0" fillId="0" borderId="24" xfId="0" applyNumberFormat="1" applyFont="1" applyFill="1" applyBorder="1" applyAlignment="1" applyProtection="1">
      <alignment horizontal="center"/>
      <protection/>
    </xf>
    <xf numFmtId="210" fontId="0" fillId="0" borderId="16" xfId="0" applyNumberFormat="1" applyFont="1" applyFill="1" applyBorder="1" applyAlignment="1" applyProtection="1">
      <alignment horizontal="center"/>
      <protection/>
    </xf>
    <xf numFmtId="49" fontId="0" fillId="0" borderId="24" xfId="0" applyNumberFormat="1" applyFont="1" applyFill="1" applyBorder="1" applyAlignment="1" applyProtection="1">
      <alignment horizontal="left" wrapText="1"/>
      <protection locked="0"/>
    </xf>
    <xf numFmtId="49" fontId="0" fillId="0" borderId="16" xfId="0" applyNumberFormat="1" applyFont="1" applyFill="1" applyBorder="1" applyAlignment="1" applyProtection="1">
      <alignment horizontal="left" wrapText="1"/>
      <protection locked="0"/>
    </xf>
    <xf numFmtId="210" fontId="0" fillId="0" borderId="18" xfId="0" applyNumberFormat="1" applyFont="1" applyFill="1" applyBorder="1" applyAlignment="1" applyProtection="1">
      <alignment horizontal="center"/>
      <protection/>
    </xf>
    <xf numFmtId="210" fontId="0" fillId="0" borderId="0" xfId="0" applyNumberFormat="1" applyFont="1" applyFill="1" applyBorder="1" applyAlignment="1" applyProtection="1">
      <alignment horizontal="center"/>
      <protection/>
    </xf>
    <xf numFmtId="210" fontId="0" fillId="0" borderId="19" xfId="0" applyNumberFormat="1" applyFont="1" applyFill="1" applyBorder="1" applyAlignment="1" applyProtection="1">
      <alignment horizontal="center"/>
      <protection/>
    </xf>
    <xf numFmtId="49" fontId="0" fillId="0" borderId="17" xfId="0" applyNumberFormat="1" applyFont="1" applyFill="1" applyBorder="1" applyAlignment="1" applyProtection="1">
      <alignment horizontal="left" wrapText="1"/>
      <protection locked="0"/>
    </xf>
    <xf numFmtId="210" fontId="4" fillId="0" borderId="16" xfId="0" applyNumberFormat="1" applyFont="1" applyFill="1" applyBorder="1" applyAlignment="1" applyProtection="1">
      <alignment horizontal="center"/>
      <protection/>
    </xf>
    <xf numFmtId="41" fontId="10" fillId="0" borderId="18" xfId="0" applyNumberFormat="1" applyFont="1" applyFill="1" applyBorder="1" applyAlignment="1" applyProtection="1">
      <alignment horizontal="center" vertical="center" wrapText="1"/>
      <protection locked="0"/>
    </xf>
    <xf numFmtId="41" fontId="10" fillId="0" borderId="0" xfId="0" applyNumberFormat="1" applyFont="1" applyFill="1" applyBorder="1" applyAlignment="1" applyProtection="1">
      <alignment horizontal="center" vertical="center" wrapText="1"/>
      <protection locked="0"/>
    </xf>
    <xf numFmtId="41" fontId="10" fillId="0" borderId="19" xfId="0" applyNumberFormat="1" applyFont="1" applyFill="1" applyBorder="1" applyAlignment="1" applyProtection="1">
      <alignment horizontal="center" vertical="center" wrapText="1"/>
      <protection locked="0"/>
    </xf>
    <xf numFmtId="210" fontId="10" fillId="0" borderId="43" xfId="0" applyNumberFormat="1" applyFont="1" applyFill="1" applyBorder="1" applyAlignment="1" applyProtection="1">
      <alignment horizontal="center" vertical="center" wrapText="1"/>
      <protection locked="0"/>
    </xf>
    <xf numFmtId="210" fontId="10" fillId="0" borderId="13" xfId="0" applyNumberFormat="1" applyFont="1" applyFill="1" applyBorder="1" applyAlignment="1" applyProtection="1">
      <alignment horizontal="center" vertical="center" wrapText="1"/>
      <protection locked="0"/>
    </xf>
    <xf numFmtId="210" fontId="10" fillId="0" borderId="10" xfId="0" applyNumberFormat="1" applyFont="1" applyFill="1" applyBorder="1" applyAlignment="1" applyProtection="1">
      <alignment horizontal="center" vertical="center"/>
      <protection/>
    </xf>
    <xf numFmtId="210" fontId="10" fillId="0" borderId="24" xfId="0" applyNumberFormat="1" applyFont="1" applyFill="1" applyBorder="1" applyAlignment="1" applyProtection="1">
      <alignment horizontal="center" vertical="center"/>
      <protection/>
    </xf>
    <xf numFmtId="210" fontId="15" fillId="0" borderId="16" xfId="0" applyNumberFormat="1" applyFont="1" applyFill="1" applyBorder="1" applyAlignment="1" applyProtection="1">
      <alignment horizontal="center" vertical="center"/>
      <protection/>
    </xf>
    <xf numFmtId="210" fontId="9" fillId="0" borderId="44" xfId="0" applyNumberFormat="1" applyFont="1" applyFill="1" applyBorder="1" applyAlignment="1" applyProtection="1">
      <alignment horizontal="center"/>
      <protection locked="0"/>
    </xf>
    <xf numFmtId="210" fontId="9" fillId="0" borderId="17" xfId="0" applyNumberFormat="1" applyFont="1" applyFill="1" applyBorder="1" applyAlignment="1" applyProtection="1">
      <alignment horizontal="center"/>
      <protection locked="0"/>
    </xf>
    <xf numFmtId="210" fontId="10" fillId="0" borderId="23" xfId="0" applyNumberFormat="1" applyFont="1" applyFill="1" applyBorder="1" applyAlignment="1" applyProtection="1">
      <alignment horizontal="center" vertical="center" wrapText="1"/>
      <protection locked="0"/>
    </xf>
    <xf numFmtId="210" fontId="10" fillId="0" borderId="10" xfId="0" applyNumberFormat="1" applyFont="1" applyFill="1" applyBorder="1" applyAlignment="1" applyProtection="1">
      <alignment horizontal="center" vertical="center" wrapText="1"/>
      <protection locked="0"/>
    </xf>
    <xf numFmtId="210" fontId="4" fillId="0" borderId="45" xfId="0" applyNumberFormat="1" applyFont="1" applyFill="1" applyBorder="1" applyAlignment="1" applyProtection="1">
      <alignment horizontal="center" vertical="center" wrapText="1"/>
      <protection locked="0"/>
    </xf>
    <xf numFmtId="210" fontId="4" fillId="0" borderId="46" xfId="0" applyNumberFormat="1" applyFont="1" applyFill="1" applyBorder="1" applyAlignment="1" applyProtection="1">
      <alignment horizontal="center" vertical="center" wrapText="1"/>
      <protection locked="0"/>
    </xf>
    <xf numFmtId="210" fontId="18" fillId="0" borderId="12" xfId="0" applyNumberFormat="1" applyFont="1" applyFill="1" applyBorder="1" applyAlignment="1" applyProtection="1">
      <alignment horizontal="center" vertical="center"/>
      <protection locked="0"/>
    </xf>
    <xf numFmtId="210" fontId="10" fillId="0" borderId="22" xfId="0" applyNumberFormat="1" applyFont="1" applyFill="1" applyBorder="1" applyAlignment="1" applyProtection="1">
      <alignment horizontal="center" vertical="center"/>
      <protection locked="0"/>
    </xf>
    <xf numFmtId="49" fontId="0" fillId="0" borderId="24" xfId="0" applyNumberFormat="1" applyFont="1" applyFill="1" applyBorder="1" applyAlignment="1" applyProtection="1">
      <alignment horizontal="left" wrapText="1"/>
      <protection locked="0"/>
    </xf>
    <xf numFmtId="49" fontId="0" fillId="0" borderId="16" xfId="0" applyNumberFormat="1" applyFont="1" applyFill="1" applyBorder="1" applyAlignment="1" applyProtection="1">
      <alignment horizontal="left" wrapText="1"/>
      <protection locked="0"/>
    </xf>
    <xf numFmtId="210" fontId="4" fillId="0" borderId="0" xfId="0" applyNumberFormat="1" applyFont="1" applyFill="1" applyAlignment="1" applyProtection="1">
      <alignment horizontal="center"/>
      <protection locked="0"/>
    </xf>
    <xf numFmtId="49" fontId="0" fillId="0" borderId="17" xfId="0" applyNumberFormat="1" applyFont="1" applyFill="1" applyBorder="1" applyAlignment="1" applyProtection="1">
      <alignment horizontal="left" wrapText="1"/>
      <protection locked="0"/>
    </xf>
    <xf numFmtId="210" fontId="3" fillId="0" borderId="10" xfId="0" applyNumberFormat="1" applyFont="1" applyFill="1" applyBorder="1" applyAlignment="1" applyProtection="1">
      <alignment horizontal="center"/>
      <protection/>
    </xf>
    <xf numFmtId="210" fontId="3" fillId="0" borderId="24" xfId="0" applyNumberFormat="1" applyFont="1" applyFill="1" applyBorder="1" applyAlignment="1" applyProtection="1">
      <alignment horizontal="center"/>
      <protection/>
    </xf>
    <xf numFmtId="210" fontId="3" fillId="0" borderId="16" xfId="0" applyNumberFormat="1" applyFont="1" applyFill="1" applyBorder="1" applyAlignment="1" applyProtection="1">
      <alignment horizontal="center"/>
      <protection/>
    </xf>
    <xf numFmtId="49" fontId="0" fillId="0" borderId="0" xfId="63" applyNumberFormat="1" applyFont="1" applyFill="1" applyAlignment="1" applyProtection="1">
      <alignment horizontal="left"/>
      <protection locked="0"/>
    </xf>
    <xf numFmtId="49" fontId="6" fillId="0" borderId="0" xfId="63" applyNumberFormat="1" applyFont="1" applyFill="1" applyAlignment="1" applyProtection="1">
      <alignment horizontal="left"/>
      <protection locked="0"/>
    </xf>
    <xf numFmtId="210" fontId="4" fillId="0" borderId="0" xfId="0" applyNumberFormat="1" applyFont="1" applyFill="1" applyBorder="1" applyAlignment="1" applyProtection="1">
      <alignment horizontal="center" vertical="top" wrapText="1"/>
      <protection locked="0"/>
    </xf>
    <xf numFmtId="210" fontId="4" fillId="0" borderId="0" xfId="0" applyNumberFormat="1" applyFont="1" applyFill="1" applyBorder="1" applyAlignment="1" applyProtection="1">
      <alignment horizontal="center" vertical="top"/>
      <protection locked="0"/>
    </xf>
    <xf numFmtId="210" fontId="10" fillId="0" borderId="10" xfId="0" applyNumberFormat="1" applyFont="1" applyFill="1" applyBorder="1" applyAlignment="1" applyProtection="1">
      <alignment horizontal="center" vertical="center" wrapText="1"/>
      <protection locked="0"/>
    </xf>
    <xf numFmtId="210" fontId="24" fillId="0" borderId="30" xfId="0" applyNumberFormat="1" applyFont="1" applyFill="1" applyBorder="1" applyAlignment="1" applyProtection="1">
      <alignment horizontal="center" vertical="center" wrapText="1"/>
      <protection locked="0"/>
    </xf>
    <xf numFmtId="210" fontId="24" fillId="0" borderId="47" xfId="0" applyNumberFormat="1" applyFont="1" applyFill="1" applyBorder="1" applyAlignment="1" applyProtection="1">
      <alignment horizontal="center" vertical="center" wrapText="1"/>
      <protection locked="0"/>
    </xf>
    <xf numFmtId="210" fontId="10" fillId="0" borderId="31" xfId="0" applyNumberFormat="1" applyFont="1" applyFill="1" applyBorder="1" applyAlignment="1" applyProtection="1">
      <alignment horizontal="center" vertical="center" wrapText="1"/>
      <protection locked="0"/>
    </xf>
    <xf numFmtId="210" fontId="9" fillId="0" borderId="15" xfId="0" applyNumberFormat="1" applyFont="1" applyFill="1" applyBorder="1" applyAlignment="1" applyProtection="1">
      <alignment horizontal="center"/>
      <protection locked="0"/>
    </xf>
    <xf numFmtId="210" fontId="9" fillId="0" borderId="10" xfId="0" applyNumberFormat="1" applyFont="1" applyFill="1" applyBorder="1" applyAlignment="1" applyProtection="1">
      <alignment horizontal="center"/>
      <protection locked="0"/>
    </xf>
    <xf numFmtId="210" fontId="10" fillId="0" borderId="30" xfId="0" applyNumberFormat="1" applyFont="1" applyFill="1" applyBorder="1" applyAlignment="1" applyProtection="1">
      <alignment horizontal="center" vertical="center" wrapText="1"/>
      <protection locked="0"/>
    </xf>
    <xf numFmtId="210" fontId="4" fillId="0" borderId="48" xfId="0" applyNumberFormat="1" applyFont="1" applyFill="1" applyBorder="1" applyAlignment="1" applyProtection="1">
      <alignment horizontal="center" vertical="center" wrapText="1"/>
      <protection locked="0"/>
    </xf>
    <xf numFmtId="210" fontId="4" fillId="0" borderId="30" xfId="0" applyNumberFormat="1" applyFont="1" applyFill="1" applyBorder="1" applyAlignment="1" applyProtection="1">
      <alignment horizontal="center" vertical="center" wrapText="1"/>
      <protection locked="0"/>
    </xf>
    <xf numFmtId="210" fontId="4" fillId="0" borderId="15" xfId="0" applyNumberFormat="1" applyFont="1" applyFill="1" applyBorder="1" applyAlignment="1" applyProtection="1">
      <alignment horizontal="center" vertical="center" wrapText="1"/>
      <protection locked="0"/>
    </xf>
    <xf numFmtId="210" fontId="4" fillId="0" borderId="10" xfId="0" applyNumberFormat="1" applyFont="1" applyFill="1" applyBorder="1" applyAlignment="1" applyProtection="1">
      <alignment horizontal="center" vertical="center" wrapText="1"/>
      <protection locked="0"/>
    </xf>
    <xf numFmtId="210" fontId="4" fillId="0" borderId="16" xfId="0" applyNumberFormat="1" applyFont="1" applyFill="1" applyBorder="1" applyAlignment="1" applyProtection="1">
      <alignment horizontal="left"/>
      <protection locked="0"/>
    </xf>
    <xf numFmtId="210" fontId="9" fillId="0" borderId="15" xfId="0" applyNumberFormat="1" applyFont="1" applyFill="1" applyBorder="1" applyAlignment="1" applyProtection="1">
      <alignment horizontal="center"/>
      <protection locked="0"/>
    </xf>
    <xf numFmtId="210" fontId="9" fillId="0" borderId="10" xfId="0" applyNumberFormat="1" applyFont="1" applyFill="1" applyBorder="1" applyAlignment="1" applyProtection="1">
      <alignment horizontal="center"/>
      <protection locked="0"/>
    </xf>
    <xf numFmtId="210" fontId="10" fillId="0" borderId="30" xfId="0" applyNumberFormat="1" applyFont="1" applyFill="1" applyBorder="1" applyAlignment="1" applyProtection="1">
      <alignment horizontal="center" vertical="center" wrapText="1"/>
      <protection locked="0"/>
    </xf>
    <xf numFmtId="210" fontId="4" fillId="0" borderId="48" xfId="0" applyNumberFormat="1" applyFont="1" applyFill="1" applyBorder="1" applyAlignment="1" applyProtection="1">
      <alignment horizontal="center" vertical="center" wrapText="1"/>
      <protection locked="0"/>
    </xf>
    <xf numFmtId="210" fontId="4" fillId="0" borderId="30" xfId="0" applyNumberFormat="1" applyFont="1" applyFill="1" applyBorder="1" applyAlignment="1" applyProtection="1">
      <alignment horizontal="center" vertical="center" wrapText="1"/>
      <protection locked="0"/>
    </xf>
    <xf numFmtId="210" fontId="4" fillId="0" borderId="15" xfId="0" applyNumberFormat="1" applyFont="1" applyFill="1" applyBorder="1" applyAlignment="1" applyProtection="1">
      <alignment horizontal="center" vertical="center" wrapText="1"/>
      <protection locked="0"/>
    </xf>
    <xf numFmtId="210" fontId="4" fillId="0" borderId="10" xfId="0" applyNumberFormat="1" applyFont="1" applyFill="1" applyBorder="1" applyAlignment="1" applyProtection="1">
      <alignment horizontal="center" vertical="center" wrapText="1"/>
      <protection locked="0"/>
    </xf>
    <xf numFmtId="49" fontId="6" fillId="0" borderId="0" xfId="63" applyNumberFormat="1" applyFont="1" applyFill="1" applyAlignment="1" applyProtection="1">
      <alignment horizontal="left"/>
      <protection locked="0"/>
    </xf>
    <xf numFmtId="210" fontId="10" fillId="0" borderId="47" xfId="0" applyNumberFormat="1" applyFont="1" applyFill="1" applyBorder="1" applyAlignment="1" applyProtection="1">
      <alignment horizontal="center" vertical="center" wrapText="1"/>
      <protection locked="0"/>
    </xf>
    <xf numFmtId="210" fontId="10" fillId="0" borderId="31" xfId="0" applyNumberFormat="1" applyFont="1" applyFill="1" applyBorder="1" applyAlignment="1" applyProtection="1">
      <alignment horizontal="center" vertical="center" wrapText="1"/>
      <protection locked="0"/>
    </xf>
    <xf numFmtId="210" fontId="4" fillId="0" borderId="25" xfId="0" applyNumberFormat="1" applyFont="1" applyFill="1" applyBorder="1" applyAlignment="1" applyProtection="1">
      <alignment horizontal="center"/>
      <protection/>
    </xf>
    <xf numFmtId="210" fontId="4" fillId="0" borderId="22" xfId="0" applyNumberFormat="1" applyFont="1" applyFill="1" applyBorder="1" applyAlignment="1" applyProtection="1">
      <alignment horizontal="center"/>
      <protection/>
    </xf>
    <xf numFmtId="210" fontId="4" fillId="0" borderId="26" xfId="0" applyNumberFormat="1" applyFont="1" applyFill="1" applyBorder="1" applyAlignment="1" applyProtection="1">
      <alignment horizontal="center"/>
      <protection/>
    </xf>
    <xf numFmtId="210" fontId="8" fillId="0" borderId="24" xfId="0" applyNumberFormat="1" applyFont="1" applyFill="1" applyBorder="1" applyAlignment="1" applyProtection="1">
      <alignment horizontal="center"/>
      <protection/>
    </xf>
    <xf numFmtId="210" fontId="8" fillId="0" borderId="16" xfId="0" applyNumberFormat="1" applyFont="1" applyFill="1" applyBorder="1" applyAlignment="1" applyProtection="1">
      <alignment horizontal="center"/>
      <protection/>
    </xf>
    <xf numFmtId="210" fontId="8" fillId="0" borderId="17" xfId="0" applyNumberFormat="1" applyFont="1" applyFill="1" applyBorder="1" applyAlignment="1" applyProtection="1">
      <alignment horizontal="center"/>
      <protection/>
    </xf>
    <xf numFmtId="210" fontId="9" fillId="0" borderId="24" xfId="0" applyNumberFormat="1" applyFont="1" applyFill="1" applyBorder="1" applyAlignment="1" applyProtection="1">
      <alignment horizontal="center"/>
      <protection/>
    </xf>
    <xf numFmtId="210" fontId="9" fillId="0" borderId="16" xfId="0" applyNumberFormat="1" applyFont="1" applyFill="1" applyBorder="1" applyAlignment="1" applyProtection="1">
      <alignment horizontal="center"/>
      <protection/>
    </xf>
    <xf numFmtId="210" fontId="9" fillId="0" borderId="17" xfId="0" applyNumberFormat="1" applyFont="1" applyFill="1" applyBorder="1" applyAlignment="1" applyProtection="1">
      <alignment horizontal="center"/>
      <protection/>
    </xf>
    <xf numFmtId="210" fontId="0" fillId="0" borderId="22" xfId="0" applyNumberFormat="1" applyFont="1" applyFill="1" applyBorder="1" applyAlignment="1" applyProtection="1">
      <alignment horizontal="center"/>
      <protection locked="0"/>
    </xf>
    <xf numFmtId="0" fontId="4" fillId="0" borderId="0" xfId="0" applyFont="1" applyFill="1" applyAlignment="1" applyProtection="1">
      <alignment horizontal="center"/>
      <protection locked="0"/>
    </xf>
    <xf numFmtId="3" fontId="4" fillId="0" borderId="0" xfId="0" applyNumberFormat="1" applyFont="1" applyFill="1" applyAlignment="1" applyProtection="1">
      <alignment horizontal="center"/>
      <protection locked="0"/>
    </xf>
    <xf numFmtId="0" fontId="17" fillId="0" borderId="0" xfId="0" applyFont="1" applyFill="1" applyBorder="1" applyAlignment="1" applyProtection="1">
      <alignment horizontal="center" wrapText="1"/>
      <protection locked="0"/>
    </xf>
    <xf numFmtId="49" fontId="26" fillId="0" borderId="0" xfId="0" applyNumberFormat="1" applyFont="1" applyFill="1" applyBorder="1" applyAlignment="1" applyProtection="1">
      <alignment horizontal="left" wrapText="1"/>
      <protection locked="0"/>
    </xf>
    <xf numFmtId="201" fontId="23" fillId="0" borderId="0" xfId="0" applyNumberFormat="1" applyFont="1" applyFill="1" applyBorder="1" applyAlignment="1" applyProtection="1">
      <alignment horizontal="center"/>
      <protection locked="0"/>
    </xf>
    <xf numFmtId="0" fontId="23" fillId="0" borderId="0" xfId="0" applyFont="1" applyFill="1" applyBorder="1" applyAlignment="1" applyProtection="1">
      <alignment horizontal="center"/>
      <protection locked="0"/>
    </xf>
    <xf numFmtId="3" fontId="0" fillId="0" borderId="0" xfId="0" applyNumberFormat="1" applyFill="1" applyAlignment="1" applyProtection="1">
      <alignment horizontal="center" wrapText="1"/>
      <protection locked="0"/>
    </xf>
    <xf numFmtId="3" fontId="0" fillId="0" borderId="0" xfId="0" applyNumberFormat="1" applyFont="1" applyFill="1" applyAlignment="1" applyProtection="1">
      <alignment horizontal="center" wrapText="1"/>
      <protection locked="0"/>
    </xf>
    <xf numFmtId="0" fontId="16" fillId="0" borderId="0" xfId="0" applyFont="1" applyFill="1" applyAlignment="1" applyProtection="1">
      <alignment horizontal="center"/>
      <protection locked="0"/>
    </xf>
    <xf numFmtId="0" fontId="23" fillId="0" borderId="0" xfId="0" applyFont="1" applyFill="1" applyBorder="1" applyAlignment="1" applyProtection="1">
      <alignment horizontal="center" wrapText="1"/>
      <protection locked="0"/>
    </xf>
    <xf numFmtId="0" fontId="6" fillId="0" borderId="45" xfId="0" applyNumberFormat="1" applyFont="1" applyFill="1" applyBorder="1" applyAlignment="1" applyProtection="1">
      <alignment horizontal="center" vertical="center" wrapText="1"/>
      <protection locked="0"/>
    </xf>
    <xf numFmtId="0" fontId="6" fillId="0" borderId="46" xfId="0" applyNumberFormat="1" applyFont="1" applyFill="1" applyBorder="1" applyAlignment="1" applyProtection="1">
      <alignment horizontal="center" vertical="center" wrapText="1"/>
      <protection locked="0"/>
    </xf>
    <xf numFmtId="0" fontId="6" fillId="0" borderId="42" xfId="0" applyNumberFormat="1" applyFont="1" applyFill="1" applyBorder="1" applyAlignment="1" applyProtection="1">
      <alignment horizontal="center" vertical="center" wrapText="1"/>
      <protection locked="0"/>
    </xf>
    <xf numFmtId="0" fontId="6" fillId="0" borderId="19" xfId="0" applyNumberFormat="1" applyFont="1" applyFill="1" applyBorder="1" applyAlignment="1" applyProtection="1">
      <alignment horizontal="center" vertical="center" wrapText="1"/>
      <protection locked="0"/>
    </xf>
    <xf numFmtId="0" fontId="6" fillId="0" borderId="41" xfId="0" applyNumberFormat="1" applyFont="1" applyFill="1" applyBorder="1" applyAlignment="1" applyProtection="1">
      <alignment horizontal="center" vertical="center" wrapText="1"/>
      <protection locked="0"/>
    </xf>
    <xf numFmtId="0" fontId="6" fillId="0" borderId="21" xfId="0" applyNumberFormat="1" applyFont="1" applyFill="1" applyBorder="1" applyAlignment="1" applyProtection="1">
      <alignment horizontal="center" vertical="center" wrapText="1"/>
      <protection locked="0"/>
    </xf>
    <xf numFmtId="0" fontId="15" fillId="0" borderId="24" xfId="0" applyNumberFormat="1" applyFont="1" applyFill="1" applyBorder="1" applyAlignment="1" applyProtection="1">
      <alignment horizontal="center" vertical="center" wrapText="1"/>
      <protection locked="0"/>
    </xf>
    <xf numFmtId="0" fontId="15" fillId="0" borderId="16" xfId="0" applyNumberFormat="1" applyFont="1" applyFill="1" applyBorder="1" applyAlignment="1" applyProtection="1">
      <alignment horizontal="center" vertical="center" wrapText="1"/>
      <protection locked="0"/>
    </xf>
    <xf numFmtId="0" fontId="15" fillId="0" borderId="17" xfId="0" applyNumberFormat="1" applyFont="1" applyFill="1" applyBorder="1" applyAlignment="1" applyProtection="1">
      <alignment horizontal="center" vertical="center" wrapText="1"/>
      <protection locked="0"/>
    </xf>
    <xf numFmtId="210" fontId="32" fillId="0" borderId="0" xfId="0" applyNumberFormat="1" applyFont="1" applyFill="1" applyAlignment="1" applyProtection="1">
      <alignment horizontal="center"/>
      <protection locked="0"/>
    </xf>
    <xf numFmtId="0" fontId="10" fillId="0" borderId="30"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left" wrapText="1"/>
      <protection locked="0"/>
    </xf>
    <xf numFmtId="0" fontId="10" fillId="0" borderId="10" xfId="0" applyNumberFormat="1"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6" xfId="0" applyFont="1" applyFill="1" applyBorder="1" applyAlignment="1" applyProtection="1">
      <alignment horizontal="center" vertical="center" wrapText="1"/>
      <protection locked="0"/>
    </xf>
    <xf numFmtId="0" fontId="16" fillId="0" borderId="0" xfId="0" applyNumberFormat="1" applyFont="1" applyFill="1" applyAlignment="1" applyProtection="1">
      <alignment horizontal="center"/>
      <protection locked="0"/>
    </xf>
    <xf numFmtId="0" fontId="18" fillId="0" borderId="11" xfId="0" applyNumberFormat="1" applyFont="1" applyFill="1" applyBorder="1" applyAlignment="1" applyProtection="1">
      <alignment horizontal="center" vertical="center" wrapText="1"/>
      <protection locked="0"/>
    </xf>
    <xf numFmtId="0" fontId="18" fillId="0" borderId="43" xfId="0" applyNumberFormat="1" applyFont="1" applyFill="1" applyBorder="1" applyAlignment="1" applyProtection="1">
      <alignment horizontal="center" vertical="center" wrapText="1"/>
      <protection locked="0"/>
    </xf>
    <xf numFmtId="0" fontId="18" fillId="0" borderId="13" xfId="0" applyNumberFormat="1" applyFont="1" applyFill="1" applyBorder="1" applyAlignment="1" applyProtection="1">
      <alignment horizontal="center" vertical="center" wrapText="1"/>
      <protection locked="0"/>
    </xf>
    <xf numFmtId="0" fontId="0" fillId="0" borderId="0" xfId="0" applyNumberFormat="1" applyFont="1" applyFill="1" applyAlignment="1" applyProtection="1">
      <alignment horizontal="left"/>
      <protection locked="0"/>
    </xf>
    <xf numFmtId="0" fontId="10" fillId="0" borderId="30" xfId="0" applyNumberFormat="1" applyFont="1" applyFill="1" applyBorder="1" applyAlignment="1" applyProtection="1">
      <alignment horizontal="center" vertical="center" wrapText="1"/>
      <protection locked="0"/>
    </xf>
    <xf numFmtId="0" fontId="10" fillId="0" borderId="10" xfId="0" applyNumberFormat="1" applyFont="1" applyFill="1" applyBorder="1" applyAlignment="1" applyProtection="1">
      <alignment horizontal="center" vertical="center" wrapText="1"/>
      <protection locked="0"/>
    </xf>
    <xf numFmtId="0" fontId="18" fillId="0" borderId="31" xfId="0" applyNumberFormat="1" applyFont="1" applyFill="1" applyBorder="1" applyAlignment="1" applyProtection="1">
      <alignment horizontal="center" vertical="center" wrapText="1"/>
      <protection locked="0"/>
    </xf>
    <xf numFmtId="0" fontId="0" fillId="0" borderId="0" xfId="0" applyFont="1" applyFill="1" applyAlignment="1" applyProtection="1">
      <alignment horizontal="left"/>
      <protection locked="0"/>
    </xf>
    <xf numFmtId="49" fontId="4" fillId="0" borderId="0" xfId="0" applyNumberFormat="1" applyFont="1" applyFill="1" applyAlignment="1" applyProtection="1">
      <alignment horizontal="left"/>
      <protection locked="0"/>
    </xf>
    <xf numFmtId="0" fontId="16" fillId="0" borderId="0" xfId="0" applyNumberFormat="1" applyFont="1" applyFill="1" applyAlignment="1" applyProtection="1">
      <alignment horizontal="left"/>
      <protection locked="0"/>
    </xf>
    <xf numFmtId="49" fontId="8" fillId="0" borderId="30" xfId="59" applyNumberFormat="1" applyFont="1" applyFill="1" applyBorder="1" applyAlignment="1" applyProtection="1">
      <alignment horizontal="center" vertical="center" wrapText="1"/>
      <protection/>
    </xf>
    <xf numFmtId="49" fontId="8" fillId="0" borderId="10" xfId="59" applyNumberFormat="1" applyFont="1" applyFill="1" applyBorder="1" applyAlignment="1">
      <alignment horizontal="center" vertical="center" wrapText="1"/>
      <protection/>
    </xf>
    <xf numFmtId="49" fontId="8" fillId="0" borderId="47" xfId="59" applyNumberFormat="1" applyFont="1" applyFill="1" applyBorder="1" applyAlignment="1" applyProtection="1">
      <alignment horizontal="center" vertical="center" wrapText="1"/>
      <protection/>
    </xf>
    <xf numFmtId="49" fontId="8" fillId="0" borderId="31" xfId="59" applyNumberFormat="1" applyFont="1" applyFill="1" applyBorder="1" applyAlignment="1">
      <alignment horizontal="center" vertical="center" wrapText="1"/>
      <protection/>
    </xf>
    <xf numFmtId="49" fontId="9" fillId="0" borderId="10" xfId="59" applyNumberFormat="1" applyFont="1" applyFill="1" applyBorder="1" applyAlignment="1">
      <alignment horizontal="center" vertical="center" wrapText="1"/>
      <protection/>
    </xf>
    <xf numFmtId="49" fontId="27" fillId="0" borderId="10" xfId="59" applyNumberFormat="1" applyFont="1" applyFill="1" applyBorder="1" applyAlignment="1" applyProtection="1">
      <alignment horizontal="center" vertical="center" wrapText="1"/>
      <protection/>
    </xf>
    <xf numFmtId="49" fontId="27" fillId="0" borderId="10" xfId="59" applyNumberFormat="1" applyFont="1" applyFill="1" applyBorder="1" applyAlignment="1">
      <alignment horizontal="center" vertical="center" wrapText="1"/>
      <protection/>
    </xf>
    <xf numFmtId="49" fontId="26" fillId="0" borderId="10" xfId="59" applyNumberFormat="1" applyFont="1" applyFill="1" applyBorder="1" applyAlignment="1" applyProtection="1">
      <alignment horizontal="center" vertical="center" wrapText="1"/>
      <protection/>
    </xf>
    <xf numFmtId="49" fontId="26" fillId="0" borderId="10" xfId="59" applyNumberFormat="1" applyFont="1" applyFill="1" applyBorder="1" applyAlignment="1">
      <alignment horizontal="center" vertical="center" wrapText="1"/>
      <protection/>
    </xf>
    <xf numFmtId="49" fontId="8" fillId="0" borderId="30" xfId="59" applyNumberFormat="1" applyFont="1" applyFill="1" applyBorder="1" applyAlignment="1">
      <alignment horizontal="center" vertical="center" wrapText="1"/>
      <protection/>
    </xf>
    <xf numFmtId="1" fontId="9" fillId="0" borderId="30" xfId="59" applyNumberFormat="1" applyFont="1" applyFill="1" applyBorder="1" applyAlignment="1">
      <alignment horizontal="center" vertical="center"/>
      <protection/>
    </xf>
    <xf numFmtId="49" fontId="9" fillId="0" borderId="10" xfId="59" applyNumberFormat="1" applyFont="1" applyFill="1" applyBorder="1" applyAlignment="1" applyProtection="1">
      <alignment horizontal="center" vertical="center" wrapText="1"/>
      <protection/>
    </xf>
    <xf numFmtId="49" fontId="41" fillId="0" borderId="15" xfId="59" applyNumberFormat="1" applyFont="1" applyFill="1" applyBorder="1" applyAlignment="1" applyProtection="1">
      <alignment horizontal="center" vertical="center" wrapText="1"/>
      <protection/>
    </xf>
    <xf numFmtId="49" fontId="41" fillId="0" borderId="10" xfId="59" applyNumberFormat="1" applyFont="1" applyFill="1" applyBorder="1" applyAlignment="1" applyProtection="1">
      <alignment horizontal="center" vertical="center" wrapText="1"/>
      <protection/>
    </xf>
    <xf numFmtId="0" fontId="9" fillId="0" borderId="48" xfId="59" applyNumberFormat="1" applyFont="1" applyFill="1" applyBorder="1" applyAlignment="1">
      <alignment horizontal="center" vertical="center" wrapText="1"/>
      <protection/>
    </xf>
    <xf numFmtId="0" fontId="9" fillId="0" borderId="30" xfId="59" applyNumberFormat="1" applyFont="1" applyFill="1" applyBorder="1" applyAlignment="1">
      <alignment horizontal="center" vertical="center" wrapText="1"/>
      <protection/>
    </xf>
    <xf numFmtId="0" fontId="9" fillId="0" borderId="15" xfId="59" applyNumberFormat="1" applyFont="1" applyFill="1" applyBorder="1" applyAlignment="1">
      <alignment horizontal="center" vertical="center" wrapText="1"/>
      <protection/>
    </xf>
    <xf numFmtId="0" fontId="9" fillId="0" borderId="10" xfId="59" applyNumberFormat="1" applyFont="1" applyFill="1" applyBorder="1" applyAlignment="1">
      <alignment horizontal="center" vertical="center" wrapText="1"/>
      <protection/>
    </xf>
    <xf numFmtId="49" fontId="9" fillId="0" borderId="30" xfId="59" applyNumberFormat="1" applyFont="1" applyFill="1" applyBorder="1" applyAlignment="1" applyProtection="1">
      <alignment horizontal="center" vertical="center" wrapText="1"/>
      <protection/>
    </xf>
    <xf numFmtId="49" fontId="9" fillId="0" borderId="30" xfId="59" applyNumberFormat="1" applyFont="1" applyFill="1" applyBorder="1" applyAlignment="1">
      <alignment horizontal="center" vertical="center" wrapText="1"/>
      <protection/>
    </xf>
    <xf numFmtId="49" fontId="29" fillId="0" borderId="10" xfId="60" applyNumberFormat="1" applyFont="1" applyFill="1" applyBorder="1" applyAlignment="1">
      <alignment horizontal="center" vertical="center" wrapText="1"/>
      <protection/>
    </xf>
    <xf numFmtId="210" fontId="4" fillId="0" borderId="0" xfId="58" applyNumberFormat="1" applyFont="1" applyFill="1" applyAlignment="1" applyProtection="1">
      <alignment horizontal="center"/>
      <protection locked="0"/>
    </xf>
    <xf numFmtId="49" fontId="30" fillId="0" borderId="10" xfId="60" applyNumberFormat="1" applyFont="1" applyFill="1" applyBorder="1" applyAlignment="1" applyProtection="1">
      <alignment horizontal="center" vertical="center" wrapText="1"/>
      <protection/>
    </xf>
    <xf numFmtId="49" fontId="30" fillId="0" borderId="10" xfId="60" applyNumberFormat="1" applyFont="1" applyFill="1" applyBorder="1" applyAlignment="1">
      <alignment horizontal="center" vertical="center" wrapText="1"/>
      <protection/>
    </xf>
    <xf numFmtId="49" fontId="29" fillId="0" borderId="10" xfId="60" applyNumberFormat="1" applyFont="1" applyFill="1" applyBorder="1" applyAlignment="1" applyProtection="1">
      <alignment horizontal="center" vertical="center" wrapText="1"/>
      <protection/>
    </xf>
    <xf numFmtId="3" fontId="0" fillId="0" borderId="0" xfId="63" applyNumberFormat="1" applyFont="1" applyFill="1" applyAlignment="1" applyProtection="1">
      <alignment horizontal="center"/>
      <protection locked="0"/>
    </xf>
    <xf numFmtId="0" fontId="0" fillId="0" borderId="0" xfId="63" applyNumberFormat="1" applyFont="1" applyFill="1" applyAlignment="1" applyProtection="1">
      <alignment horizontal="center"/>
      <protection locked="0"/>
    </xf>
    <xf numFmtId="10" fontId="30" fillId="0" borderId="10" xfId="66" applyNumberFormat="1" applyFont="1" applyFill="1" applyBorder="1" applyAlignment="1" applyProtection="1">
      <alignment horizontal="center" vertical="center" wrapText="1"/>
      <protection/>
    </xf>
    <xf numFmtId="10" fontId="30" fillId="0" borderId="10" xfId="66" applyNumberFormat="1" applyFont="1" applyFill="1" applyBorder="1" applyAlignment="1">
      <alignment horizontal="center" vertical="center" wrapText="1"/>
    </xf>
    <xf numFmtId="49" fontId="14" fillId="0" borderId="10" xfId="60" applyNumberFormat="1" applyFont="1" applyFill="1" applyBorder="1" applyAlignment="1">
      <alignment horizontal="center" vertical="center" wrapText="1"/>
      <protection/>
    </xf>
    <xf numFmtId="49" fontId="31" fillId="0" borderId="10" xfId="60" applyNumberFormat="1" applyFont="1" applyFill="1" applyBorder="1" applyAlignment="1" applyProtection="1">
      <alignment horizontal="center" vertical="center" wrapText="1"/>
      <protection/>
    </xf>
    <xf numFmtId="49" fontId="31" fillId="0" borderId="10" xfId="60" applyNumberFormat="1" applyFont="1" applyFill="1" applyBorder="1" applyAlignment="1">
      <alignment horizontal="center" vertical="center" wrapText="1"/>
      <protection/>
    </xf>
    <xf numFmtId="1" fontId="14" fillId="0" borderId="10" xfId="60" applyNumberFormat="1" applyFont="1" applyFill="1" applyBorder="1" applyAlignment="1">
      <alignment horizontal="center" vertical="center"/>
      <protection/>
    </xf>
    <xf numFmtId="49" fontId="8" fillId="0" borderId="0" xfId="63" applyNumberFormat="1" applyFont="1" applyFill="1" applyAlignment="1" applyProtection="1">
      <alignment horizontal="left"/>
      <protection locked="0"/>
    </xf>
    <xf numFmtId="49" fontId="14" fillId="0" borderId="10" xfId="60" applyNumberFormat="1" applyFont="1" applyFill="1" applyBorder="1" applyAlignment="1" applyProtection="1">
      <alignment horizontal="center" vertical="center" wrapText="1"/>
      <protection/>
    </xf>
    <xf numFmtId="49" fontId="41" fillId="0" borderId="10" xfId="60" applyNumberFormat="1" applyFont="1" applyFill="1" applyBorder="1" applyAlignment="1" applyProtection="1">
      <alignment horizontal="center" vertical="center" wrapText="1"/>
      <protection/>
    </xf>
    <xf numFmtId="0" fontId="14" fillId="0" borderId="10" xfId="60" applyNumberFormat="1" applyFont="1" applyFill="1" applyBorder="1" applyAlignment="1">
      <alignment horizontal="center" vertical="center" wrapText="1"/>
      <protection/>
    </xf>
    <xf numFmtId="49" fontId="14" fillId="0" borderId="10" xfId="60" applyNumberFormat="1" applyFont="1" applyFill="1" applyBorder="1" applyAlignment="1" applyProtection="1">
      <alignment horizontal="center" vertical="center" wrapText="1"/>
      <protection/>
    </xf>
    <xf numFmtId="49" fontId="14" fillId="0" borderId="10" xfId="60" applyNumberFormat="1" applyFont="1" applyFill="1" applyBorder="1" applyAlignment="1">
      <alignment horizontal="center" vertical="center" wrapText="1"/>
      <protection/>
    </xf>
    <xf numFmtId="1" fontId="4" fillId="0" borderId="0" xfId="62" applyNumberFormat="1" applyFont="1" applyFill="1" applyAlignment="1" applyProtection="1">
      <alignment horizontal="center"/>
      <protection locked="0"/>
    </xf>
    <xf numFmtId="0" fontId="6" fillId="0" borderId="0" xfId="62" applyFont="1" applyFill="1" applyBorder="1" applyAlignment="1" applyProtection="1">
      <alignment horizontal="left"/>
      <protection locked="0"/>
    </xf>
    <xf numFmtId="0" fontId="6" fillId="0" borderId="12" xfId="62" applyNumberFormat="1" applyFont="1" applyFill="1" applyBorder="1" applyAlignment="1" applyProtection="1">
      <alignment horizontal="left" wrapText="1"/>
      <protection locked="0"/>
    </xf>
    <xf numFmtId="0" fontId="4" fillId="0" borderId="0" xfId="62" applyNumberFormat="1" applyFont="1" applyFill="1" applyAlignment="1" applyProtection="1">
      <alignment horizontal="center" wrapText="1"/>
      <protection locked="0"/>
    </xf>
    <xf numFmtId="0" fontId="6" fillId="0" borderId="0" xfId="62" applyNumberFormat="1" applyFont="1" applyFill="1" applyAlignment="1" applyProtection="1">
      <alignment horizontal="left"/>
      <protection locked="0"/>
    </xf>
    <xf numFmtId="3" fontId="9" fillId="0" borderId="0" xfId="62" applyNumberFormat="1" applyFont="1" applyFill="1" applyBorder="1" applyAlignment="1" applyProtection="1">
      <alignment horizontal="left"/>
      <protection locked="0"/>
    </xf>
    <xf numFmtId="0" fontId="4" fillId="0" borderId="0" xfId="0" applyNumberFormat="1" applyFont="1" applyFill="1" applyBorder="1" applyAlignment="1" applyProtection="1">
      <alignment horizontal="center" wrapText="1"/>
      <protection locked="0"/>
    </xf>
    <xf numFmtId="0" fontId="4" fillId="0" borderId="0" xfId="0" applyNumberFormat="1" applyFont="1" applyFill="1" applyBorder="1" applyAlignment="1" applyProtection="1">
      <alignment horizontal="center"/>
      <protection locked="0"/>
    </xf>
    <xf numFmtId="0" fontId="16" fillId="0" borderId="0" xfId="0" applyNumberFormat="1" applyFont="1" applyFill="1" applyBorder="1" applyAlignment="1" applyProtection="1">
      <alignment horizontal="center"/>
      <protection locked="0"/>
    </xf>
    <xf numFmtId="0" fontId="10" fillId="0" borderId="24" xfId="62" applyNumberFormat="1" applyFont="1" applyFill="1" applyBorder="1" applyAlignment="1" applyProtection="1">
      <alignment horizontal="center" wrapText="1"/>
      <protection locked="0"/>
    </xf>
    <xf numFmtId="0" fontId="10" fillId="0" borderId="17" xfId="62" applyNumberFormat="1" applyFont="1" applyFill="1" applyBorder="1" applyAlignment="1" applyProtection="1">
      <alignment horizontal="center" wrapText="1"/>
      <protection locked="0"/>
    </xf>
    <xf numFmtId="0" fontId="10" fillId="0" borderId="10" xfId="62" applyNumberFormat="1" applyFont="1" applyFill="1" applyBorder="1" applyAlignment="1" applyProtection="1">
      <alignment horizontal="center" vertical="center" wrapText="1"/>
      <protection locked="0"/>
    </xf>
    <xf numFmtId="0" fontId="10" fillId="0" borderId="24" xfId="62" applyNumberFormat="1" applyFont="1" applyFill="1" applyBorder="1" applyAlignment="1" applyProtection="1">
      <alignment horizontal="center" vertical="center" wrapText="1"/>
      <protection locked="0"/>
    </xf>
    <xf numFmtId="0" fontId="10" fillId="0" borderId="16" xfId="62" applyNumberFormat="1" applyFont="1" applyFill="1" applyBorder="1" applyAlignment="1" applyProtection="1">
      <alignment horizontal="center" vertical="center" wrapText="1"/>
      <protection locked="0"/>
    </xf>
    <xf numFmtId="0" fontId="10" fillId="0" borderId="17" xfId="62" applyNumberFormat="1" applyFont="1" applyFill="1" applyBorder="1" applyAlignment="1" applyProtection="1">
      <alignment horizontal="center" vertical="center" wrapText="1"/>
      <protection locked="0"/>
    </xf>
    <xf numFmtId="0" fontId="10" fillId="0" borderId="20" xfId="62" applyNumberFormat="1" applyFont="1" applyFill="1" applyBorder="1" applyAlignment="1" applyProtection="1">
      <alignment horizontal="center" vertical="center" wrapText="1"/>
      <protection locked="0"/>
    </xf>
    <xf numFmtId="0" fontId="10" fillId="0" borderId="21" xfId="62" applyNumberFormat="1" applyFont="1" applyFill="1" applyBorder="1" applyAlignment="1" applyProtection="1">
      <alignment horizontal="center" vertical="center" wrapText="1"/>
      <protection locked="0"/>
    </xf>
    <xf numFmtId="1" fontId="16" fillId="0" borderId="0" xfId="62" applyNumberFormat="1" applyFont="1" applyFill="1" applyBorder="1" applyAlignment="1" applyProtection="1">
      <alignment horizontal="center"/>
      <protection locked="0"/>
    </xf>
    <xf numFmtId="0" fontId="15" fillId="0" borderId="11" xfId="62" applyNumberFormat="1" applyFont="1" applyFill="1" applyBorder="1" applyAlignment="1" applyProtection="1">
      <alignment horizontal="center" vertical="center" wrapText="1"/>
      <protection locked="0"/>
    </xf>
    <xf numFmtId="0" fontId="15" fillId="0" borderId="13" xfId="62" applyNumberFormat="1" applyFont="1" applyFill="1" applyBorder="1" applyAlignment="1" applyProtection="1">
      <alignment horizontal="center" vertical="center" wrapText="1"/>
      <protection locked="0"/>
    </xf>
    <xf numFmtId="0" fontId="10" fillId="0" borderId="11" xfId="62" applyNumberFormat="1" applyFont="1" applyFill="1" applyBorder="1" applyAlignment="1" applyProtection="1">
      <alignment horizontal="center" vertical="center" wrapText="1"/>
      <protection locked="0"/>
    </xf>
    <xf numFmtId="0" fontId="10" fillId="0" borderId="13" xfId="62" applyNumberFormat="1" applyFont="1" applyFill="1" applyBorder="1" applyAlignment="1" applyProtection="1">
      <alignment horizontal="center" vertical="center" wrapText="1"/>
      <protection locked="0"/>
    </xf>
    <xf numFmtId="0" fontId="54" fillId="0" borderId="0" xfId="62" applyNumberFormat="1" applyFont="1" applyFill="1" applyAlignment="1" applyProtection="1">
      <alignment horizontal="left" wrapText="1"/>
      <protection locked="0"/>
    </xf>
    <xf numFmtId="0" fontId="10" fillId="0" borderId="43" xfId="62" applyNumberFormat="1" applyFont="1" applyFill="1" applyBorder="1" applyAlignment="1" applyProtection="1">
      <alignment horizontal="center" vertical="center" wrapText="1"/>
      <protection locked="0"/>
    </xf>
    <xf numFmtId="0" fontId="10" fillId="0" borderId="19" xfId="62" applyNumberFormat="1" applyFont="1" applyFill="1" applyBorder="1" applyAlignment="1" applyProtection="1">
      <alignment horizontal="center" vertical="center" wrapText="1"/>
      <protection locked="0"/>
    </xf>
    <xf numFmtId="0" fontId="50" fillId="0" borderId="13" xfId="62" applyFont="1" applyFill="1" applyBorder="1" applyAlignment="1" applyProtection="1">
      <alignment horizontal="center" vertical="center"/>
      <protection locked="0"/>
    </xf>
    <xf numFmtId="1" fontId="16" fillId="0" borderId="0" xfId="62" applyNumberFormat="1" applyFont="1" applyFill="1" applyBorder="1" applyAlignment="1" applyProtection="1">
      <alignment horizontal="center" wrapText="1"/>
      <protection locked="0"/>
    </xf>
    <xf numFmtId="0" fontId="4" fillId="0" borderId="24" xfId="62" applyNumberFormat="1" applyFont="1" applyFill="1" applyBorder="1" applyAlignment="1" applyProtection="1">
      <alignment horizontal="center" wrapText="1"/>
      <protection locked="0"/>
    </xf>
    <xf numFmtId="0" fontId="4" fillId="0" borderId="17" xfId="62" applyNumberFormat="1" applyFont="1" applyFill="1" applyBorder="1" applyAlignment="1" applyProtection="1">
      <alignment horizontal="center" wrapText="1"/>
      <protection locked="0"/>
    </xf>
    <xf numFmtId="0" fontId="54" fillId="0" borderId="0" xfId="62" applyNumberFormat="1" applyFont="1" applyFill="1" applyAlignment="1" applyProtection="1">
      <alignment wrapText="1"/>
      <protection locked="0"/>
    </xf>
    <xf numFmtId="0" fontId="55" fillId="0" borderId="0" xfId="62" applyNumberFormat="1" applyFont="1" applyFill="1" applyAlignment="1" applyProtection="1">
      <alignment wrapText="1"/>
      <protection locked="0"/>
    </xf>
    <xf numFmtId="49" fontId="10" fillId="0" borderId="25" xfId="62" applyNumberFormat="1" applyFont="1" applyFill="1" applyBorder="1" applyAlignment="1" applyProtection="1">
      <alignment horizontal="center" vertical="center"/>
      <protection locked="0"/>
    </xf>
    <xf numFmtId="49" fontId="10" fillId="0" borderId="26" xfId="62" applyNumberFormat="1" applyFont="1" applyFill="1" applyBorder="1" applyAlignment="1" applyProtection="1">
      <alignment horizontal="center" vertical="center"/>
      <protection locked="0"/>
    </xf>
    <xf numFmtId="49" fontId="10" fillId="0" borderId="18" xfId="62" applyNumberFormat="1" applyFont="1" applyFill="1" applyBorder="1" applyAlignment="1" applyProtection="1">
      <alignment horizontal="center" vertical="center"/>
      <protection locked="0"/>
    </xf>
    <xf numFmtId="49" fontId="10" fillId="0" borderId="19" xfId="62" applyNumberFormat="1" applyFont="1" applyFill="1" applyBorder="1" applyAlignment="1" applyProtection="1">
      <alignment horizontal="center" vertical="center"/>
      <protection locked="0"/>
    </xf>
    <xf numFmtId="49" fontId="10" fillId="0" borderId="20" xfId="62" applyNumberFormat="1" applyFont="1" applyFill="1" applyBorder="1" applyAlignment="1" applyProtection="1">
      <alignment horizontal="center" vertical="center"/>
      <protection locked="0"/>
    </xf>
    <xf numFmtId="49" fontId="10" fillId="0" borderId="21" xfId="62" applyNumberFormat="1" applyFont="1" applyFill="1" applyBorder="1" applyAlignment="1" applyProtection="1">
      <alignment horizontal="center" vertical="center"/>
      <protection locked="0"/>
    </xf>
    <xf numFmtId="3" fontId="9" fillId="0" borderId="0" xfId="62" applyNumberFormat="1" applyFont="1" applyFill="1" applyAlignment="1" applyProtection="1">
      <alignment horizontal="left"/>
      <protection locked="0"/>
    </xf>
    <xf numFmtId="3" fontId="0" fillId="0" borderId="0" xfId="62" applyNumberFormat="1" applyFont="1" applyFill="1" applyBorder="1" applyAlignment="1" applyProtection="1">
      <alignment horizontal="left"/>
      <protection locked="0"/>
    </xf>
    <xf numFmtId="0" fontId="0" fillId="0" borderId="0" xfId="62" applyNumberFormat="1" applyFont="1" applyFill="1" applyAlignment="1" applyProtection="1">
      <alignment horizontal="left"/>
      <protection locked="0"/>
    </xf>
    <xf numFmtId="0" fontId="4" fillId="0" borderId="0" xfId="62" applyNumberFormat="1" applyFont="1" applyFill="1" applyAlignment="1" applyProtection="1">
      <alignment horizontal="center"/>
      <protection locked="0"/>
    </xf>
    <xf numFmtId="0" fontId="10" fillId="0" borderId="0" xfId="62" applyNumberFormat="1" applyFont="1" applyFill="1" applyAlignment="1" applyProtection="1">
      <alignment horizontal="left"/>
      <protection locked="0"/>
    </xf>
    <xf numFmtId="0" fontId="40" fillId="0" borderId="0" xfId="62" applyNumberFormat="1" applyFont="1" applyFill="1" applyAlignment="1" applyProtection="1">
      <alignment horizontal="center"/>
      <protection locked="0"/>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10" fillId="0" borderId="24" xfId="0" applyNumberFormat="1" applyFont="1" applyFill="1" applyBorder="1" applyAlignment="1">
      <alignment horizontal="center" vertical="center" wrapText="1"/>
    </xf>
    <xf numFmtId="49" fontId="10" fillId="0" borderId="17" xfId="0" applyNumberFormat="1" applyFont="1" applyFill="1" applyBorder="1" applyAlignment="1">
      <alignment horizontal="center" vertical="center" wrapText="1"/>
    </xf>
    <xf numFmtId="49" fontId="4" fillId="0" borderId="0" xfId="0" applyNumberFormat="1" applyFont="1" applyFill="1" applyAlignment="1">
      <alignment horizontal="center" wrapText="1"/>
    </xf>
    <xf numFmtId="49" fontId="10" fillId="0" borderId="11" xfId="0" applyNumberFormat="1" applyFont="1" applyFill="1" applyBorder="1" applyAlignment="1">
      <alignment horizontal="center" vertical="center" wrapText="1"/>
    </xf>
    <xf numFmtId="0" fontId="6" fillId="0" borderId="43" xfId="0" applyFont="1" applyFill="1" applyBorder="1" applyAlignment="1">
      <alignment/>
    </xf>
    <xf numFmtId="49" fontId="15" fillId="0" borderId="0" xfId="0" applyNumberFormat="1" applyFont="1" applyFill="1" applyAlignment="1">
      <alignment horizontal="left" wrapText="1"/>
    </xf>
    <xf numFmtId="49" fontId="9" fillId="0" borderId="24"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49" fontId="10" fillId="0" borderId="24" xfId="0" applyNumberFormat="1" applyFont="1" applyFill="1" applyBorder="1" applyAlignment="1">
      <alignment horizontal="center"/>
    </xf>
    <xf numFmtId="49" fontId="10" fillId="0" borderId="17" xfId="0" applyNumberFormat="1" applyFont="1" applyFill="1" applyBorder="1" applyAlignment="1">
      <alignment horizontal="center"/>
    </xf>
    <xf numFmtId="49" fontId="17" fillId="0" borderId="0" xfId="0" applyNumberFormat="1" applyFont="1" applyFill="1" applyBorder="1" applyAlignment="1">
      <alignment horizontal="center" wrapText="1"/>
    </xf>
    <xf numFmtId="49" fontId="15" fillId="0" borderId="0" xfId="0" applyNumberFormat="1" applyFont="1" applyFill="1" applyAlignment="1">
      <alignment/>
    </xf>
    <xf numFmtId="49" fontId="17" fillId="0" borderId="22" xfId="0" applyNumberFormat="1" applyFont="1" applyFill="1" applyBorder="1" applyAlignment="1">
      <alignment horizontal="center"/>
    </xf>
    <xf numFmtId="49" fontId="16" fillId="0" borderId="0" xfId="0" applyNumberFormat="1" applyFont="1" applyFill="1" applyBorder="1" applyAlignment="1">
      <alignment horizontal="center"/>
    </xf>
    <xf numFmtId="49" fontId="20" fillId="0" borderId="0" xfId="0" applyNumberFormat="1" applyFont="1" applyFill="1" applyAlignment="1">
      <alignment horizontal="center"/>
    </xf>
    <xf numFmtId="0" fontId="10" fillId="0" borderId="25" xfId="0" applyNumberFormat="1" applyFont="1" applyFill="1" applyBorder="1" applyAlignment="1">
      <alignment horizontal="center" vertical="center" wrapText="1"/>
    </xf>
    <xf numFmtId="0" fontId="10" fillId="0" borderId="26"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distributed" wrapText="1"/>
    </xf>
    <xf numFmtId="0" fontId="6" fillId="0" borderId="17" xfId="0" applyFont="1" applyFill="1" applyBorder="1" applyAlignment="1">
      <alignment horizontal="center" vertical="distributed"/>
    </xf>
    <xf numFmtId="49" fontId="10" fillId="0" borderId="16" xfId="0" applyNumberFormat="1" applyFont="1" applyFill="1" applyBorder="1" applyAlignment="1">
      <alignment horizontal="center" vertical="center" wrapText="1"/>
    </xf>
    <xf numFmtId="49" fontId="39" fillId="0" borderId="0" xfId="62" applyNumberFormat="1" applyProtection="1">
      <alignment/>
      <protection locked="0"/>
    </xf>
    <xf numFmtId="49" fontId="0" fillId="0" borderId="0" xfId="62" applyNumberFormat="1" applyFont="1" applyAlignment="1" applyProtection="1">
      <alignment horizontal="left"/>
      <protection locked="0"/>
    </xf>
    <xf numFmtId="49" fontId="0" fillId="0" borderId="0" xfId="62" applyNumberFormat="1" applyFont="1" applyAlignment="1" applyProtection="1">
      <alignment horizontal="left"/>
      <protection locked="0"/>
    </xf>
    <xf numFmtId="49" fontId="16" fillId="0" borderId="0" xfId="62" applyNumberFormat="1" applyFont="1" applyAlignment="1" applyProtection="1">
      <alignment horizontal="center" wrapText="1"/>
      <protection locked="0"/>
    </xf>
    <xf numFmtId="49" fontId="16" fillId="0" borderId="0" xfId="62" applyNumberFormat="1" applyFont="1" applyAlignment="1" applyProtection="1">
      <alignment wrapText="1"/>
      <protection locked="0"/>
    </xf>
    <xf numFmtId="49" fontId="0" fillId="25" borderId="0" xfId="62" applyNumberFormat="1" applyFont="1" applyFill="1" applyBorder="1" applyAlignment="1" applyProtection="1">
      <alignment horizontal="left"/>
      <protection locked="0"/>
    </xf>
    <xf numFmtId="49" fontId="0" fillId="25" borderId="0" xfId="62" applyNumberFormat="1" applyFont="1" applyFill="1" applyBorder="1" applyAlignment="1" applyProtection="1">
      <alignment/>
      <protection locked="0"/>
    </xf>
    <xf numFmtId="49" fontId="0" fillId="0" borderId="0" xfId="62" applyNumberFormat="1" applyFont="1" applyBorder="1" applyAlignment="1" applyProtection="1">
      <alignment horizontal="left"/>
      <protection locked="0"/>
    </xf>
    <xf numFmtId="49" fontId="0" fillId="0" borderId="0" xfId="62" applyNumberFormat="1" applyFont="1" applyBorder="1" applyAlignment="1" applyProtection="1">
      <alignment/>
      <protection locked="0"/>
    </xf>
    <xf numFmtId="49" fontId="0" fillId="0" borderId="0" xfId="62" applyNumberFormat="1" applyFont="1" applyAlignment="1" applyProtection="1">
      <alignment/>
      <protection locked="0"/>
    </xf>
    <xf numFmtId="49" fontId="17" fillId="0" borderId="0" xfId="62" applyNumberFormat="1" applyFont="1" applyAlignment="1" applyProtection="1">
      <alignment horizontal="center"/>
      <protection locked="0"/>
    </xf>
    <xf numFmtId="49" fontId="17" fillId="0" borderId="0" xfId="62" applyNumberFormat="1" applyFont="1" applyAlignment="1" applyProtection="1">
      <alignment/>
      <protection locked="0"/>
    </xf>
    <xf numFmtId="49" fontId="0" fillId="0" borderId="0" xfId="62" applyNumberFormat="1" applyFont="1" applyBorder="1" applyAlignment="1" applyProtection="1">
      <alignment/>
      <protection locked="0"/>
    </xf>
    <xf numFmtId="49" fontId="78" fillId="0" borderId="0" xfId="62" applyNumberFormat="1" applyFont="1" applyProtection="1">
      <alignment/>
      <protection locked="0"/>
    </xf>
    <xf numFmtId="49" fontId="0" fillId="0" borderId="12" xfId="62" applyNumberFormat="1" applyFont="1" applyBorder="1" applyAlignment="1" applyProtection="1">
      <alignment horizontal="left"/>
      <protection locked="0"/>
    </xf>
    <xf numFmtId="49" fontId="4" fillId="0" borderId="12" xfId="62" applyNumberFormat="1" applyFont="1" applyBorder="1" applyAlignment="1" applyProtection="1">
      <alignment horizontal="left"/>
      <protection locked="0"/>
    </xf>
    <xf numFmtId="49" fontId="79" fillId="0" borderId="25" xfId="62" applyNumberFormat="1" applyFont="1" applyFill="1" applyBorder="1" applyAlignment="1" applyProtection="1">
      <alignment horizontal="center" vertical="center" wrapText="1" readingOrder="1"/>
      <protection locked="0"/>
    </xf>
    <xf numFmtId="49" fontId="79" fillId="0" borderId="26" xfId="62" applyNumberFormat="1" applyFont="1" applyFill="1" applyBorder="1" applyAlignment="1" applyProtection="1">
      <alignment horizontal="center" vertical="center" wrapText="1" readingOrder="1"/>
      <protection locked="0"/>
    </xf>
    <xf numFmtId="49" fontId="79" fillId="0" borderId="22" xfId="62" applyNumberFormat="1" applyFont="1" applyFill="1" applyBorder="1" applyAlignment="1" applyProtection="1">
      <alignment horizontal="center" vertical="center" wrapText="1" readingOrder="1"/>
      <protection locked="0"/>
    </xf>
    <xf numFmtId="49" fontId="79" fillId="0" borderId="24" xfId="62" applyNumberFormat="1" applyFont="1" applyFill="1" applyBorder="1" applyAlignment="1" applyProtection="1">
      <alignment horizontal="center" vertical="center" wrapText="1" readingOrder="1"/>
      <protection locked="0"/>
    </xf>
    <xf numFmtId="49" fontId="79" fillId="0" borderId="16" xfId="62" applyNumberFormat="1" applyFont="1" applyFill="1" applyBorder="1" applyAlignment="1" applyProtection="1">
      <alignment horizontal="center" vertical="center" wrapText="1" readingOrder="1"/>
      <protection locked="0"/>
    </xf>
    <xf numFmtId="49" fontId="79" fillId="0" borderId="17" xfId="62" applyNumberFormat="1" applyFont="1" applyFill="1" applyBorder="1" applyAlignment="1" applyProtection="1">
      <alignment horizontal="center" vertical="center" wrapText="1" readingOrder="1"/>
      <protection locked="0"/>
    </xf>
    <xf numFmtId="49" fontId="79" fillId="0" borderId="10" xfId="62" applyNumberFormat="1" applyFont="1" applyFill="1" applyBorder="1" applyAlignment="1" applyProtection="1">
      <alignment horizontal="center" vertical="center" wrapText="1" readingOrder="1"/>
      <protection locked="0"/>
    </xf>
    <xf numFmtId="49" fontId="80" fillId="0" borderId="0" xfId="62" applyNumberFormat="1" applyFont="1" applyFill="1" applyProtection="1">
      <alignment/>
      <protection locked="0"/>
    </xf>
    <xf numFmtId="49" fontId="79" fillId="0" borderId="18" xfId="62" applyNumberFormat="1" applyFont="1" applyFill="1" applyBorder="1" applyAlignment="1" applyProtection="1">
      <alignment horizontal="center" vertical="center" wrapText="1" readingOrder="1"/>
      <protection locked="0"/>
    </xf>
    <xf numFmtId="49" fontId="79" fillId="0" borderId="19" xfId="62" applyNumberFormat="1" applyFont="1" applyFill="1" applyBorder="1" applyAlignment="1" applyProtection="1">
      <alignment horizontal="center" vertical="center" wrapText="1" readingOrder="1"/>
      <protection locked="0"/>
    </xf>
    <xf numFmtId="49" fontId="79" fillId="0" borderId="0" xfId="62" applyNumberFormat="1" applyFont="1" applyFill="1" applyBorder="1" applyAlignment="1" applyProtection="1">
      <alignment horizontal="center" vertical="center" wrapText="1" readingOrder="1"/>
      <protection locked="0"/>
    </xf>
    <xf numFmtId="49" fontId="79" fillId="0" borderId="11" xfId="62" applyNumberFormat="1" applyFont="1" applyFill="1" applyBorder="1" applyAlignment="1" applyProtection="1">
      <alignment horizontal="center" vertical="center" wrapText="1" readingOrder="1"/>
      <protection locked="0"/>
    </xf>
    <xf numFmtId="49" fontId="79" fillId="0" borderId="20" xfId="62" applyNumberFormat="1" applyFont="1" applyFill="1" applyBorder="1" applyAlignment="1" applyProtection="1">
      <alignment horizontal="center" vertical="center" wrapText="1" readingOrder="1"/>
      <protection locked="0"/>
    </xf>
    <xf numFmtId="49" fontId="79" fillId="0" borderId="12" xfId="62" applyNumberFormat="1" applyFont="1" applyFill="1" applyBorder="1" applyAlignment="1" applyProtection="1">
      <alignment horizontal="center" vertical="center" wrapText="1" readingOrder="1"/>
      <protection locked="0"/>
    </xf>
    <xf numFmtId="49" fontId="79" fillId="0" borderId="21" xfId="62" applyNumberFormat="1" applyFont="1" applyFill="1" applyBorder="1" applyAlignment="1" applyProtection="1">
      <alignment horizontal="center" vertical="center" wrapText="1" readingOrder="1"/>
      <protection locked="0"/>
    </xf>
    <xf numFmtId="49" fontId="79" fillId="0" borderId="43" xfId="62" applyNumberFormat="1" applyFont="1" applyFill="1" applyBorder="1" applyAlignment="1" applyProtection="1">
      <alignment horizontal="center" vertical="center" wrapText="1" readingOrder="1"/>
      <protection locked="0"/>
    </xf>
    <xf numFmtId="0" fontId="79" fillId="0" borderId="43" xfId="62" applyFont="1" applyBorder="1" applyAlignment="1" applyProtection="1">
      <alignment horizontal="center" vertical="center" wrapText="1" readingOrder="1"/>
      <protection locked="0"/>
    </xf>
    <xf numFmtId="49" fontId="79" fillId="0" borderId="25" xfId="62" applyNumberFormat="1" applyFont="1" applyFill="1" applyBorder="1" applyAlignment="1" applyProtection="1">
      <alignment horizontal="center" vertical="center" wrapText="1" readingOrder="1"/>
      <protection locked="0"/>
    </xf>
    <xf numFmtId="49" fontId="79" fillId="0" borderId="11" xfId="62" applyNumberFormat="1" applyFont="1" applyFill="1" applyBorder="1" applyAlignment="1" applyProtection="1">
      <alignment horizontal="center" vertical="center" wrapText="1" readingOrder="1"/>
      <protection locked="0"/>
    </xf>
    <xf numFmtId="49" fontId="80" fillId="0" borderId="0" xfId="62" applyNumberFormat="1" applyFont="1" applyFill="1" applyBorder="1" applyProtection="1">
      <alignment/>
      <protection locked="0"/>
    </xf>
    <xf numFmtId="49" fontId="79" fillId="0" borderId="13" xfId="62" applyNumberFormat="1" applyFont="1" applyFill="1" applyBorder="1" applyAlignment="1" applyProtection="1">
      <alignment horizontal="center" vertical="center" wrapText="1" readingOrder="1"/>
      <protection locked="0"/>
    </xf>
    <xf numFmtId="49" fontId="79" fillId="0" borderId="20" xfId="62" applyNumberFormat="1" applyFont="1" applyFill="1" applyBorder="1" applyAlignment="1" applyProtection="1">
      <alignment horizontal="center" vertical="center" wrapText="1" readingOrder="1"/>
      <protection locked="0"/>
    </xf>
    <xf numFmtId="49" fontId="79" fillId="0" borderId="13" xfId="62" applyNumberFormat="1" applyFont="1" applyFill="1" applyBorder="1" applyAlignment="1" applyProtection="1">
      <alignment horizontal="center" vertical="center" wrapText="1" readingOrder="1"/>
      <protection locked="0"/>
    </xf>
    <xf numFmtId="0" fontId="79" fillId="0" borderId="13" xfId="62" applyFont="1" applyBorder="1" applyAlignment="1" applyProtection="1">
      <alignment horizontal="center" vertical="center" wrapText="1" readingOrder="1"/>
      <protection locked="0"/>
    </xf>
    <xf numFmtId="49" fontId="81" fillId="0" borderId="0" xfId="62" applyNumberFormat="1" applyFont="1" applyFill="1" applyBorder="1" applyAlignment="1" applyProtection="1">
      <alignment vertical="justify" textRotation="90" wrapText="1"/>
      <protection locked="0"/>
    </xf>
    <xf numFmtId="49" fontId="80" fillId="0" borderId="0" xfId="62" applyNumberFormat="1" applyFont="1" applyFill="1" applyBorder="1" applyAlignment="1" applyProtection="1">
      <alignment horizontal="left"/>
      <protection locked="0"/>
    </xf>
    <xf numFmtId="49" fontId="82" fillId="0" borderId="24" xfId="62" applyNumberFormat="1" applyFont="1" applyBorder="1" applyAlignment="1" applyProtection="1">
      <alignment wrapText="1"/>
      <protection locked="0"/>
    </xf>
    <xf numFmtId="49" fontId="14" fillId="0" borderId="17" xfId="62" applyNumberFormat="1" applyFont="1" applyBorder="1" applyAlignment="1" applyProtection="1">
      <alignment wrapText="1"/>
      <protection locked="0"/>
    </xf>
    <xf numFmtId="49" fontId="30" fillId="0" borderId="21" xfId="62" applyNumberFormat="1" applyFont="1" applyBorder="1" applyAlignment="1" applyProtection="1">
      <alignment horizontal="center" wrapText="1"/>
      <protection locked="0"/>
    </xf>
    <xf numFmtId="49" fontId="30" fillId="0" borderId="13" xfId="62" applyNumberFormat="1" applyFont="1" applyBorder="1" applyAlignment="1" applyProtection="1">
      <alignment horizontal="center"/>
      <protection locked="0"/>
    </xf>
    <xf numFmtId="49" fontId="14" fillId="20" borderId="0" xfId="62" applyNumberFormat="1" applyFont="1" applyFill="1" applyBorder="1" applyAlignment="1" applyProtection="1">
      <alignment horizontal="center" wrapText="1"/>
      <protection locked="0"/>
    </xf>
    <xf numFmtId="49" fontId="39" fillId="0" borderId="0" xfId="62" applyNumberFormat="1" applyBorder="1" applyProtection="1">
      <alignment/>
      <protection locked="0"/>
    </xf>
    <xf numFmtId="49" fontId="4" fillId="0" borderId="24" xfId="62" applyNumberFormat="1" applyFont="1" applyBorder="1" applyAlignment="1" applyProtection="1">
      <alignment horizontal="center" wrapText="1"/>
      <protection locked="0"/>
    </xf>
    <xf numFmtId="49" fontId="4" fillId="0" borderId="17" xfId="62" applyNumberFormat="1" applyFont="1" applyBorder="1" applyAlignment="1" applyProtection="1">
      <alignment horizontal="center" wrapText="1"/>
      <protection locked="0"/>
    </xf>
    <xf numFmtId="1" fontId="83" fillId="4" borderId="21" xfId="62" applyNumberFormat="1" applyFont="1" applyFill="1" applyBorder="1" applyAlignment="1" applyProtection="1">
      <alignment horizontal="right" wrapText="1"/>
      <protection hidden="1"/>
    </xf>
    <xf numFmtId="2" fontId="14" fillId="20" borderId="0" xfId="62" applyNumberFormat="1" applyFont="1" applyFill="1" applyBorder="1" applyAlignment="1" applyProtection="1">
      <alignment horizontal="center" vertical="justify" wrapText="1"/>
      <protection hidden="1"/>
    </xf>
    <xf numFmtId="49" fontId="10" fillId="0" borderId="10" xfId="62" applyNumberFormat="1" applyFont="1" applyBorder="1" applyAlignment="1" applyProtection="1">
      <alignment horizontal="center"/>
      <protection locked="0"/>
    </xf>
    <xf numFmtId="49" fontId="9" fillId="25" borderId="10" xfId="62" applyNumberFormat="1" applyFont="1" applyFill="1" applyBorder="1" applyAlignment="1" applyProtection="1">
      <alignment horizontal="left"/>
      <protection locked="0"/>
    </xf>
    <xf numFmtId="1" fontId="84" fillId="4" borderId="10" xfId="62" applyNumberFormat="1" applyFont="1" applyFill="1" applyBorder="1" applyAlignment="1" applyProtection="1">
      <alignment horizontal="right"/>
      <protection hidden="1"/>
    </xf>
    <xf numFmtId="1" fontId="8" fillId="25" borderId="10" xfId="62" applyNumberFormat="1" applyFont="1" applyFill="1" applyBorder="1" applyAlignment="1" applyProtection="1">
      <alignment horizontal="right"/>
      <protection locked="0"/>
    </xf>
    <xf numFmtId="1" fontId="85" fillId="4" borderId="10" xfId="62" applyNumberFormat="1" applyFont="1" applyFill="1" applyBorder="1" applyAlignment="1" applyProtection="1">
      <alignment horizontal="right"/>
      <protection hidden="1"/>
    </xf>
    <xf numFmtId="1" fontId="8" fillId="25" borderId="10" xfId="62" applyNumberFormat="1" applyFont="1" applyFill="1" applyBorder="1" applyAlignment="1" applyProtection="1">
      <alignment horizontal="right" vertical="center"/>
      <protection locked="0"/>
    </xf>
    <xf numFmtId="1" fontId="86" fillId="4" borderId="10" xfId="62" applyNumberFormat="1" applyFont="1" applyFill="1" applyBorder="1" applyAlignment="1" applyProtection="1">
      <alignment/>
      <protection hidden="1"/>
    </xf>
    <xf numFmtId="1" fontId="8" fillId="0" borderId="10" xfId="62" applyNumberFormat="1" applyFont="1" applyBorder="1" applyAlignment="1" applyProtection="1">
      <alignment horizontal="right"/>
      <protection locked="0"/>
    </xf>
    <xf numFmtId="1" fontId="39" fillId="0" borderId="10" xfId="62" applyNumberFormat="1" applyBorder="1" applyAlignment="1" applyProtection="1">
      <alignment horizontal="right"/>
      <protection locked="0"/>
    </xf>
    <xf numFmtId="49" fontId="10" fillId="0" borderId="13" xfId="62" applyNumberFormat="1" applyFont="1" applyBorder="1" applyAlignment="1" applyProtection="1">
      <alignment horizontal="center"/>
      <protection locked="0"/>
    </xf>
    <xf numFmtId="49" fontId="6" fillId="0" borderId="10" xfId="62" applyNumberFormat="1" applyFont="1" applyBorder="1" applyAlignment="1" applyProtection="1">
      <alignment horizontal="center"/>
      <protection locked="0"/>
    </xf>
    <xf numFmtId="49" fontId="11" fillId="25" borderId="10" xfId="0" applyNumberFormat="1" applyFont="1" applyFill="1" applyBorder="1" applyAlignment="1" applyProtection="1">
      <alignment horizontal="left"/>
      <protection locked="0"/>
    </xf>
    <xf numFmtId="1" fontId="11" fillId="25" borderId="10" xfId="62" applyNumberFormat="1" applyFont="1" applyFill="1" applyBorder="1" applyAlignment="1" applyProtection="1">
      <alignment horizontal="right" vertical="center"/>
      <protection locked="0"/>
    </xf>
    <xf numFmtId="1" fontId="8" fillId="25" borderId="17" xfId="62" applyNumberFormat="1" applyFont="1" applyFill="1" applyBorder="1" applyAlignment="1" applyProtection="1">
      <alignment horizontal="right"/>
      <protection locked="0"/>
    </xf>
    <xf numFmtId="1" fontId="39" fillId="0" borderId="10" xfId="62" applyNumberFormat="1" applyFont="1" applyBorder="1" applyAlignment="1" applyProtection="1">
      <alignment horizontal="right"/>
      <protection locked="0"/>
    </xf>
    <xf numFmtId="1" fontId="11" fillId="25" borderId="10" xfId="62" applyNumberFormat="1" applyFont="1" applyFill="1" applyBorder="1" applyAlignment="1" applyProtection="1">
      <alignment horizontal="right"/>
      <protection locked="0"/>
    </xf>
    <xf numFmtId="49" fontId="1" fillId="0" borderId="0" xfId="62" applyNumberFormat="1" applyFont="1" applyProtection="1">
      <alignment/>
      <protection locked="0"/>
    </xf>
    <xf numFmtId="49" fontId="17" fillId="0" borderId="22" xfId="62" applyNumberFormat="1" applyFont="1" applyBorder="1" applyAlignment="1" applyProtection="1">
      <alignment horizontal="center" wrapText="1"/>
      <protection locked="0"/>
    </xf>
    <xf numFmtId="49" fontId="17" fillId="0" borderId="0" xfId="62" applyNumberFormat="1" applyFont="1" applyBorder="1" applyAlignment="1" applyProtection="1">
      <alignment/>
      <protection locked="0"/>
    </xf>
    <xf numFmtId="49" fontId="87" fillId="0" borderId="0" xfId="62" applyNumberFormat="1" applyFont="1" applyProtection="1">
      <alignment/>
      <protection locked="0"/>
    </xf>
    <xf numFmtId="49" fontId="17" fillId="0" borderId="22" xfId="62" applyNumberFormat="1" applyFont="1" applyBorder="1" applyAlignment="1" applyProtection="1">
      <alignment horizontal="center"/>
      <protection locked="0"/>
    </xf>
    <xf numFmtId="49" fontId="16" fillId="0" borderId="0" xfId="62" applyNumberFormat="1" applyFont="1" applyBorder="1" applyAlignment="1" applyProtection="1">
      <alignment horizontal="center" wrapText="1"/>
      <protection locked="0"/>
    </xf>
    <xf numFmtId="49" fontId="16" fillId="0" borderId="0" xfId="62" applyNumberFormat="1" applyFont="1" applyBorder="1" applyAlignment="1" applyProtection="1">
      <alignment/>
      <protection locked="0"/>
    </xf>
    <xf numFmtId="49" fontId="16" fillId="0" borderId="0" xfId="62" applyNumberFormat="1" applyFont="1" applyBorder="1" applyAlignment="1" applyProtection="1">
      <alignment horizontal="center"/>
      <protection locked="0"/>
    </xf>
    <xf numFmtId="49" fontId="8" fillId="0" borderId="0" xfId="62" applyNumberFormat="1" applyFont="1" applyProtection="1">
      <alignment/>
      <protection locked="0"/>
    </xf>
    <xf numFmtId="0" fontId="0" fillId="25" borderId="0" xfId="62" applyFont="1" applyFill="1" applyBorder="1" applyAlignment="1" applyProtection="1">
      <alignment horizontal="center"/>
      <protection locked="0"/>
    </xf>
    <xf numFmtId="49" fontId="55" fillId="0" borderId="0" xfId="62" applyNumberFormat="1" applyFont="1" applyAlignment="1" applyProtection="1">
      <alignment horizontal="center"/>
      <protection locked="0"/>
    </xf>
    <xf numFmtId="49" fontId="14" fillId="0" borderId="0" xfId="62" applyNumberFormat="1" applyFont="1" applyBorder="1" applyAlignment="1" applyProtection="1">
      <alignment horizontal="center" wrapText="1"/>
      <protection locked="0"/>
    </xf>
    <xf numFmtId="49" fontId="18" fillId="0" borderId="0" xfId="62" applyNumberFormat="1" applyFont="1" applyAlignment="1" applyProtection="1">
      <alignment horizontal="left"/>
      <protection locked="0"/>
    </xf>
    <xf numFmtId="49" fontId="15" fillId="0" borderId="0" xfId="62" applyNumberFormat="1" applyFont="1" applyBorder="1" applyAlignment="1" applyProtection="1">
      <alignment wrapText="1"/>
      <protection locked="0"/>
    </xf>
    <xf numFmtId="49" fontId="15" fillId="0" borderId="0" xfId="62" applyNumberFormat="1" applyFont="1" applyBorder="1" applyAlignment="1" applyProtection="1">
      <alignment horizontal="left" wrapText="1"/>
      <protection locked="0"/>
    </xf>
    <xf numFmtId="49" fontId="88" fillId="0" borderId="0" xfId="62" applyNumberFormat="1" applyFont="1" applyProtection="1">
      <alignment/>
      <protection locked="0"/>
    </xf>
    <xf numFmtId="49" fontId="15" fillId="0" borderId="0" xfId="62" applyNumberFormat="1" applyFont="1" applyAlignment="1" applyProtection="1">
      <alignment horizontal="left"/>
      <protection locked="0"/>
    </xf>
    <xf numFmtId="49" fontId="6" fillId="0" borderId="0" xfId="62" applyNumberFormat="1" applyFont="1" applyAlignment="1" applyProtection="1">
      <alignment horizontal="left"/>
      <protection locked="0"/>
    </xf>
    <xf numFmtId="49" fontId="88" fillId="0" borderId="0" xfId="62" applyNumberFormat="1" applyFont="1" applyAlignment="1" applyProtection="1">
      <alignment horizontal="left"/>
      <protection locked="0"/>
    </xf>
    <xf numFmtId="49" fontId="6" fillId="0" borderId="0" xfId="62" applyNumberFormat="1" applyFont="1" applyProtection="1">
      <alignment/>
      <protection locked="0"/>
    </xf>
    <xf numFmtId="49" fontId="39" fillId="0" borderId="0" xfId="62" applyNumberFormat="1" applyFont="1" applyProtection="1">
      <alignment/>
      <protection locked="0"/>
    </xf>
    <xf numFmtId="0" fontId="39" fillId="0" borderId="0" xfId="62" applyProtection="1">
      <alignment/>
      <protection locked="0"/>
    </xf>
    <xf numFmtId="0" fontId="0" fillId="0" borderId="0" xfId="62" applyNumberFormat="1" applyFont="1" applyAlignment="1" applyProtection="1">
      <alignment horizontal="left"/>
      <protection locked="0"/>
    </xf>
    <xf numFmtId="0" fontId="0" fillId="0" borderId="0" xfId="62" applyNumberFormat="1" applyFont="1" applyAlignment="1" applyProtection="1">
      <alignment horizontal="left"/>
      <protection locked="0"/>
    </xf>
    <xf numFmtId="0" fontId="16" fillId="0" borderId="0" xfId="62" applyNumberFormat="1" applyFont="1" applyAlignment="1" applyProtection="1">
      <alignment horizontal="center" wrapText="1"/>
      <protection locked="0"/>
    </xf>
    <xf numFmtId="0" fontId="16" fillId="0" borderId="0" xfId="62" applyNumberFormat="1" applyFont="1" applyAlignment="1" applyProtection="1">
      <alignment wrapText="1"/>
      <protection locked="0"/>
    </xf>
    <xf numFmtId="3" fontId="0" fillId="25" borderId="0" xfId="62" applyNumberFormat="1" applyFont="1" applyFill="1" applyBorder="1" applyAlignment="1" applyProtection="1">
      <alignment horizontal="left"/>
      <protection locked="0"/>
    </xf>
    <xf numFmtId="3" fontId="0" fillId="25" borderId="0" xfId="62" applyNumberFormat="1" applyFont="1" applyFill="1" applyBorder="1" applyAlignment="1" applyProtection="1">
      <alignment/>
      <protection locked="0"/>
    </xf>
    <xf numFmtId="0" fontId="0" fillId="0" borderId="0" xfId="62" applyFont="1" applyAlignment="1" applyProtection="1">
      <alignment horizontal="left"/>
      <protection locked="0"/>
    </xf>
    <xf numFmtId="0" fontId="0" fillId="0" borderId="0" xfId="62" applyFont="1" applyBorder="1" applyAlignment="1" applyProtection="1">
      <alignment horizontal="left"/>
      <protection locked="0"/>
    </xf>
    <xf numFmtId="0" fontId="0" fillId="0" borderId="0" xfId="62" applyFont="1" applyBorder="1" applyAlignment="1" applyProtection="1">
      <alignment/>
      <protection locked="0"/>
    </xf>
    <xf numFmtId="0" fontId="0" fillId="0" borderId="0" xfId="62" applyFont="1" applyAlignment="1" applyProtection="1">
      <alignment/>
      <protection locked="0"/>
    </xf>
    <xf numFmtId="0" fontId="0" fillId="0" borderId="0" xfId="62" applyFont="1" applyAlignment="1" applyProtection="1">
      <alignment/>
      <protection locked="0"/>
    </xf>
    <xf numFmtId="0" fontId="0" fillId="0" borderId="0" xfId="62" applyFont="1" applyAlignment="1" applyProtection="1">
      <alignment horizontal="left"/>
      <protection locked="0"/>
    </xf>
    <xf numFmtId="0" fontId="17" fillId="0" borderId="0" xfId="62" applyFont="1" applyAlignment="1" applyProtection="1">
      <alignment horizontal="center"/>
      <protection locked="0"/>
    </xf>
    <xf numFmtId="0" fontId="17" fillId="0" borderId="0" xfId="62" applyFont="1" applyAlignment="1" applyProtection="1">
      <alignment/>
      <protection locked="0"/>
    </xf>
    <xf numFmtId="0" fontId="0" fillId="0" borderId="0" xfId="62" applyFont="1" applyBorder="1" applyAlignment="1" applyProtection="1">
      <alignment/>
      <protection locked="0"/>
    </xf>
    <xf numFmtId="0" fontId="78" fillId="0" borderId="0" xfId="62" applyFont="1" applyProtection="1">
      <alignment/>
      <protection locked="0"/>
    </xf>
    <xf numFmtId="0" fontId="0" fillId="0" borderId="12" xfId="62" applyFont="1" applyBorder="1" applyAlignment="1" applyProtection="1">
      <alignment horizontal="left"/>
      <protection locked="0"/>
    </xf>
    <xf numFmtId="0" fontId="4" fillId="0" borderId="12" xfId="62" applyFont="1" applyBorder="1" applyAlignment="1" applyProtection="1">
      <alignment horizontal="left"/>
      <protection locked="0"/>
    </xf>
    <xf numFmtId="49" fontId="8" fillId="0" borderId="25" xfId="62" applyNumberFormat="1" applyFont="1" applyFill="1" applyBorder="1" applyAlignment="1" applyProtection="1">
      <alignment horizontal="center" vertical="center"/>
      <protection locked="0"/>
    </xf>
    <xf numFmtId="49" fontId="8" fillId="0" borderId="26" xfId="62" applyNumberFormat="1" applyFont="1" applyFill="1" applyBorder="1" applyAlignment="1" applyProtection="1">
      <alignment horizontal="center" vertical="center"/>
      <protection locked="0"/>
    </xf>
    <xf numFmtId="0" fontId="46" fillId="0" borderId="25" xfId="62" applyFont="1" applyFill="1" applyBorder="1" applyAlignment="1" applyProtection="1">
      <alignment horizontal="center" wrapText="1"/>
      <protection locked="0"/>
    </xf>
    <xf numFmtId="0" fontId="46" fillId="0" borderId="22" xfId="62" applyFont="1" applyFill="1" applyBorder="1" applyAlignment="1" applyProtection="1">
      <alignment horizontal="center" wrapText="1"/>
      <protection locked="0"/>
    </xf>
    <xf numFmtId="0" fontId="46" fillId="0" borderId="26" xfId="62" applyFont="1" applyFill="1" applyBorder="1" applyAlignment="1" applyProtection="1">
      <alignment horizontal="center" wrapText="1"/>
      <protection locked="0"/>
    </xf>
    <xf numFmtId="0" fontId="46" fillId="0" borderId="24" xfId="62" applyFont="1" applyFill="1" applyBorder="1" applyAlignment="1" applyProtection="1">
      <alignment horizontal="center" wrapText="1"/>
      <protection locked="0"/>
    </xf>
    <xf numFmtId="0" fontId="46" fillId="0" borderId="16" xfId="62" applyFont="1" applyFill="1" applyBorder="1" applyAlignment="1" applyProtection="1">
      <alignment horizontal="center" wrapText="1"/>
      <protection locked="0"/>
    </xf>
    <xf numFmtId="0" fontId="46" fillId="0" borderId="17" xfId="62" applyFont="1" applyFill="1" applyBorder="1" applyAlignment="1" applyProtection="1">
      <alignment horizontal="center" wrapText="1"/>
      <protection locked="0"/>
    </xf>
    <xf numFmtId="0" fontId="46" fillId="0" borderId="10" xfId="62" applyFont="1" applyFill="1" applyBorder="1" applyAlignment="1" applyProtection="1">
      <alignment horizontal="center" wrapText="1"/>
      <protection locked="0"/>
    </xf>
    <xf numFmtId="0" fontId="39" fillId="0" borderId="0" xfId="62" applyFill="1" applyProtection="1">
      <alignment/>
      <protection locked="0"/>
    </xf>
    <xf numFmtId="49" fontId="8" fillId="0" borderId="18" xfId="62" applyNumberFormat="1" applyFont="1" applyFill="1" applyBorder="1" applyAlignment="1" applyProtection="1">
      <alignment horizontal="center" vertical="center"/>
      <protection locked="0"/>
    </xf>
    <xf numFmtId="49" fontId="8" fillId="0" borderId="19" xfId="62" applyNumberFormat="1" applyFont="1" applyFill="1" applyBorder="1" applyAlignment="1" applyProtection="1">
      <alignment horizontal="center" vertical="center"/>
      <protection locked="0"/>
    </xf>
    <xf numFmtId="0" fontId="46" fillId="0" borderId="18" xfId="62" applyFont="1" applyFill="1" applyBorder="1" applyAlignment="1" applyProtection="1">
      <alignment horizontal="center" wrapText="1"/>
      <protection locked="0"/>
    </xf>
    <xf numFmtId="0" fontId="46" fillId="0" borderId="0" xfId="62" applyFont="1" applyFill="1" applyBorder="1" applyAlignment="1" applyProtection="1">
      <alignment horizontal="center" wrapText="1"/>
      <protection locked="0"/>
    </xf>
    <xf numFmtId="0" fontId="46" fillId="0" borderId="25" xfId="62" applyFont="1" applyFill="1" applyBorder="1" applyAlignment="1" applyProtection="1">
      <alignment horizontal="center" vertical="center" wrapText="1"/>
      <protection locked="0"/>
    </xf>
    <xf numFmtId="0" fontId="46" fillId="0" borderId="22" xfId="62" applyFont="1" applyFill="1" applyBorder="1" applyAlignment="1" applyProtection="1">
      <alignment horizontal="center" vertical="center" wrapText="1"/>
      <protection locked="0"/>
    </xf>
    <xf numFmtId="0" fontId="46" fillId="0" borderId="26" xfId="62" applyFont="1" applyFill="1" applyBorder="1" applyAlignment="1" applyProtection="1">
      <alignment horizontal="center" vertical="center" wrapText="1"/>
      <protection locked="0"/>
    </xf>
    <xf numFmtId="0" fontId="46" fillId="0" borderId="11" xfId="62" applyFont="1" applyFill="1" applyBorder="1" applyAlignment="1" applyProtection="1">
      <alignment horizontal="center" vertical="center" wrapText="1"/>
      <protection locked="0"/>
    </xf>
    <xf numFmtId="0" fontId="46" fillId="0" borderId="24" xfId="62" applyFont="1" applyFill="1" applyBorder="1" applyAlignment="1" applyProtection="1">
      <alignment horizontal="center"/>
      <protection locked="0"/>
    </xf>
    <xf numFmtId="0" fontId="46" fillId="0" borderId="16" xfId="62" applyFont="1" applyFill="1" applyBorder="1" applyAlignment="1" applyProtection="1">
      <alignment horizontal="center"/>
      <protection locked="0"/>
    </xf>
    <xf numFmtId="0" fontId="46" fillId="0" borderId="17" xfId="62" applyFont="1" applyFill="1" applyBorder="1" applyAlignment="1" applyProtection="1">
      <alignment horizontal="center"/>
      <protection locked="0"/>
    </xf>
    <xf numFmtId="0" fontId="46" fillId="0" borderId="20" xfId="62" applyFont="1" applyFill="1" applyBorder="1" applyAlignment="1" applyProtection="1">
      <alignment horizontal="center" vertical="center" wrapText="1"/>
      <protection locked="0"/>
    </xf>
    <xf numFmtId="0" fontId="46" fillId="0" borderId="12" xfId="62" applyFont="1" applyFill="1" applyBorder="1" applyAlignment="1" applyProtection="1">
      <alignment horizontal="center" vertical="center" wrapText="1"/>
      <protection locked="0"/>
    </xf>
    <xf numFmtId="0" fontId="46" fillId="0" borderId="21" xfId="62" applyFont="1" applyFill="1" applyBorder="1" applyAlignment="1" applyProtection="1">
      <alignment horizontal="center" vertical="center" wrapText="1"/>
      <protection locked="0"/>
    </xf>
    <xf numFmtId="0" fontId="46" fillId="0" borderId="43" xfId="62" applyFont="1" applyFill="1" applyBorder="1" applyAlignment="1" applyProtection="1">
      <alignment horizontal="center" vertical="center" wrapText="1"/>
      <protection locked="0"/>
    </xf>
    <xf numFmtId="0" fontId="89" fillId="0" borderId="43" xfId="62" applyFont="1" applyBorder="1" applyAlignment="1" applyProtection="1">
      <alignment horizontal="center"/>
      <protection locked="0"/>
    </xf>
    <xf numFmtId="0" fontId="89" fillId="0" borderId="43" xfId="62" applyFont="1" applyFill="1" applyBorder="1" applyAlignment="1" applyProtection="1">
      <alignment horizontal="center" vertical="center"/>
      <protection locked="0"/>
    </xf>
    <xf numFmtId="0" fontId="46" fillId="0" borderId="18" xfId="62" applyFont="1" applyFill="1" applyBorder="1" applyAlignment="1" applyProtection="1">
      <alignment horizontal="center" vertical="center" wrapText="1"/>
      <protection locked="0"/>
    </xf>
    <xf numFmtId="0" fontId="89" fillId="0" borderId="43" xfId="62" applyFont="1" applyBorder="1" applyAlignment="1" applyProtection="1">
      <alignment horizontal="center" vertical="center"/>
      <protection locked="0"/>
    </xf>
    <xf numFmtId="0" fontId="46" fillId="0" borderId="10" xfId="62" applyFont="1" applyFill="1" applyBorder="1" applyAlignment="1" applyProtection="1">
      <alignment horizontal="center" vertical="justify" wrapText="1"/>
      <protection locked="0"/>
    </xf>
    <xf numFmtId="0" fontId="46" fillId="0" borderId="10" xfId="62" applyFont="1" applyFill="1" applyBorder="1" applyAlignment="1" applyProtection="1">
      <alignment horizontal="center" vertical="center" wrapText="1"/>
      <protection locked="0"/>
    </xf>
    <xf numFmtId="0" fontId="39" fillId="0" borderId="0" xfId="62" applyFill="1" applyBorder="1" applyProtection="1">
      <alignment/>
      <protection locked="0"/>
    </xf>
    <xf numFmtId="49" fontId="8" fillId="0" borderId="20" xfId="62" applyNumberFormat="1" applyFont="1" applyFill="1" applyBorder="1" applyAlignment="1" applyProtection="1">
      <alignment horizontal="center" vertical="center"/>
      <protection locked="0"/>
    </xf>
    <xf numFmtId="49" fontId="8" fillId="0" borderId="21" xfId="62" applyNumberFormat="1" applyFont="1" applyFill="1" applyBorder="1" applyAlignment="1" applyProtection="1">
      <alignment horizontal="center" vertical="center"/>
      <protection locked="0"/>
    </xf>
    <xf numFmtId="0" fontId="46" fillId="0" borderId="13" xfId="62" applyFont="1" applyFill="1" applyBorder="1" applyAlignment="1" applyProtection="1">
      <alignment horizontal="center" vertical="center" wrapText="1"/>
      <protection locked="0"/>
    </xf>
    <xf numFmtId="0" fontId="89" fillId="0" borderId="13" xfId="62" applyFont="1" applyBorder="1" applyAlignment="1" applyProtection="1">
      <alignment horizontal="center"/>
      <protection locked="0"/>
    </xf>
    <xf numFmtId="0" fontId="89" fillId="0" borderId="13" xfId="62" applyFont="1" applyBorder="1" applyAlignment="1" applyProtection="1">
      <alignment horizontal="center" vertical="center"/>
      <protection locked="0"/>
    </xf>
    <xf numFmtId="0" fontId="46" fillId="0" borderId="10" xfId="62" applyFont="1" applyFill="1" applyBorder="1" applyAlignment="1" applyProtection="1">
      <alignment horizontal="center" vertical="justify"/>
      <protection locked="0"/>
    </xf>
    <xf numFmtId="0" fontId="89" fillId="0" borderId="13" xfId="62" applyFont="1" applyFill="1" applyBorder="1" applyAlignment="1" applyProtection="1">
      <alignment horizontal="center" vertical="center"/>
      <protection locked="0"/>
    </xf>
    <xf numFmtId="0" fontId="14" fillId="0" borderId="0" xfId="62" applyFont="1" applyFill="1" applyBorder="1" applyAlignment="1" applyProtection="1">
      <alignment vertical="justify" textRotation="90" wrapText="1"/>
      <protection locked="0"/>
    </xf>
    <xf numFmtId="0" fontId="39" fillId="0" borderId="0" xfId="62" applyFill="1" applyBorder="1" applyAlignment="1" applyProtection="1">
      <alignment horizontal="left"/>
      <protection locked="0"/>
    </xf>
    <xf numFmtId="0" fontId="14" fillId="0" borderId="24" xfId="62" applyFont="1" applyBorder="1" applyAlignment="1" applyProtection="1">
      <alignment wrapText="1"/>
      <protection locked="0"/>
    </xf>
    <xf numFmtId="0" fontId="14" fillId="0" borderId="17" xfId="62" applyFont="1" applyBorder="1" applyAlignment="1" applyProtection="1">
      <alignment wrapText="1"/>
      <protection locked="0"/>
    </xf>
    <xf numFmtId="0" fontId="30" fillId="0" borderId="21" xfId="62" applyFont="1" applyBorder="1" applyAlignment="1" applyProtection="1">
      <alignment horizontal="center" wrapText="1"/>
      <protection locked="0"/>
    </xf>
    <xf numFmtId="0" fontId="8" fillId="0" borderId="13" xfId="62" applyFont="1" applyBorder="1" applyAlignment="1" applyProtection="1">
      <alignment horizontal="center"/>
      <protection locked="0"/>
    </xf>
    <xf numFmtId="0" fontId="39" fillId="0" borderId="0" xfId="62" applyBorder="1" applyProtection="1">
      <alignment/>
      <protection locked="0"/>
    </xf>
    <xf numFmtId="0" fontId="82" fillId="0" borderId="24" xfId="62" applyFont="1" applyBorder="1" applyAlignment="1" applyProtection="1">
      <alignment horizontal="center" wrapText="1"/>
      <protection locked="0"/>
    </xf>
    <xf numFmtId="0" fontId="82" fillId="0" borderId="17" xfId="62" applyFont="1" applyBorder="1" applyAlignment="1" applyProtection="1">
      <alignment horizontal="center" wrapText="1"/>
      <protection locked="0"/>
    </xf>
    <xf numFmtId="0" fontId="9" fillId="0" borderId="10" xfId="62" applyFont="1" applyBorder="1" applyAlignment="1" applyProtection="1">
      <alignment horizontal="center"/>
      <protection locked="0"/>
    </xf>
    <xf numFmtId="0" fontId="9" fillId="25" borderId="10" xfId="62" applyFont="1" applyFill="1" applyBorder="1" applyAlignment="1" applyProtection="1">
      <alignment horizontal="left"/>
      <protection locked="0"/>
    </xf>
    <xf numFmtId="0" fontId="9" fillId="0" borderId="13" xfId="62" applyFont="1" applyBorder="1" applyAlignment="1" applyProtection="1">
      <alignment horizontal="center"/>
      <protection locked="0"/>
    </xf>
    <xf numFmtId="0" fontId="8" fillId="0" borderId="10" xfId="62" applyFont="1" applyBorder="1" applyAlignment="1" applyProtection="1">
      <alignment horizontal="center"/>
      <protection locked="0"/>
    </xf>
    <xf numFmtId="0" fontId="1" fillId="0" borderId="0" xfId="62" applyFont="1" applyProtection="1">
      <alignment/>
      <protection locked="0"/>
    </xf>
    <xf numFmtId="0" fontId="23" fillId="0" borderId="0" xfId="62" applyFont="1" applyBorder="1" applyAlignment="1" applyProtection="1">
      <alignment horizontal="center" wrapText="1"/>
      <protection locked="0"/>
    </xf>
    <xf numFmtId="0" fontId="17" fillId="0" borderId="0" xfId="62" applyNumberFormat="1" applyFont="1" applyBorder="1" applyAlignment="1" applyProtection="1">
      <alignment/>
      <protection locked="0"/>
    </xf>
    <xf numFmtId="0" fontId="87" fillId="0" borderId="0" xfId="62" applyFont="1" applyProtection="1">
      <alignment/>
      <protection locked="0"/>
    </xf>
    <xf numFmtId="0" fontId="23" fillId="0" borderId="22" xfId="62" applyNumberFormat="1" applyFont="1" applyBorder="1" applyAlignment="1" applyProtection="1">
      <alignment horizontal="center"/>
      <protection locked="0"/>
    </xf>
    <xf numFmtId="0" fontId="16" fillId="0" borderId="0" xfId="62" applyFont="1" applyBorder="1" applyAlignment="1" applyProtection="1">
      <alignment horizontal="center" wrapText="1"/>
      <protection locked="0"/>
    </xf>
    <xf numFmtId="0" fontId="16" fillId="0" borderId="0" xfId="62" applyNumberFormat="1" applyFont="1" applyBorder="1" applyAlignment="1" applyProtection="1">
      <alignment/>
      <protection locked="0"/>
    </xf>
    <xf numFmtId="0" fontId="16" fillId="0" borderId="0" xfId="62" applyNumberFormat="1" applyFont="1" applyBorder="1" applyAlignment="1" applyProtection="1">
      <alignment horizontal="center"/>
      <protection locked="0"/>
    </xf>
    <xf numFmtId="0" fontId="8" fillId="0" borderId="0" xfId="62" applyFont="1" applyProtection="1">
      <alignment/>
      <protection locked="0"/>
    </xf>
    <xf numFmtId="0" fontId="55" fillId="0" borderId="0" xfId="62" applyFont="1" applyAlignment="1" applyProtection="1">
      <alignment horizontal="center"/>
      <protection locked="0"/>
    </xf>
    <xf numFmtId="0" fontId="27" fillId="0" borderId="0" xfId="62" applyFont="1" applyProtection="1">
      <alignment/>
      <protection locked="0"/>
    </xf>
    <xf numFmtId="0" fontId="14" fillId="0" borderId="0" xfId="62" applyFont="1" applyBorder="1" applyAlignment="1" applyProtection="1">
      <alignment horizontal="center" wrapText="1"/>
      <protection locked="0"/>
    </xf>
    <xf numFmtId="0" fontId="39" fillId="0" borderId="0" xfId="62" applyFont="1" applyProtection="1">
      <alignment/>
      <protection locked="0"/>
    </xf>
    <xf numFmtId="49" fontId="26" fillId="0" borderId="0" xfId="62" applyNumberFormat="1" applyFont="1" applyBorder="1" applyAlignment="1" applyProtection="1">
      <alignment horizontal="left" wrapText="1"/>
      <protection locked="0"/>
    </xf>
    <xf numFmtId="49" fontId="26" fillId="0" borderId="0" xfId="62" applyNumberFormat="1" applyFont="1" applyBorder="1" applyAlignment="1" applyProtection="1">
      <alignment/>
      <protection locked="0"/>
    </xf>
    <xf numFmtId="49" fontId="26" fillId="0" borderId="0" xfId="62" applyNumberFormat="1" applyFont="1" applyAlignment="1" applyProtection="1">
      <alignment horizontal="left"/>
      <protection locked="0"/>
    </xf>
    <xf numFmtId="49" fontId="26" fillId="0" borderId="0" xfId="62" applyNumberFormat="1" applyFont="1" applyProtection="1">
      <alignment/>
      <protection locked="0"/>
    </xf>
    <xf numFmtId="0" fontId="39" fillId="0" borderId="0" xfId="62" applyAlignment="1" applyProtection="1">
      <alignment horizontal="center"/>
      <protection locked="0"/>
    </xf>
    <xf numFmtId="0" fontId="39" fillId="0" borderId="0" xfId="62" applyFont="1" applyAlignment="1" applyProtection="1">
      <alignment horizontal="center"/>
      <protection locked="0"/>
    </xf>
    <xf numFmtId="49" fontId="39" fillId="0" borderId="0" xfId="62" applyNumberFormat="1" applyAlignment="1" applyProtection="1">
      <alignment horizontal="center"/>
      <protection locked="0"/>
    </xf>
    <xf numFmtId="49" fontId="39" fillId="0" borderId="0" xfId="62" applyNumberFormat="1" applyFont="1" applyAlignment="1" applyProtection="1">
      <alignment horizontal="center"/>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07THA2016"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1THA" xfId="58"/>
    <cellStyle name="Normal_06THA2016" xfId="59"/>
    <cellStyle name="Normal_07THA2016" xfId="60"/>
    <cellStyle name="Normal_30-3-2005.t1" xfId="61"/>
    <cellStyle name="Normal_Bieu mau TK tu 11 den 19 (ban phat hanh)" xfId="62"/>
    <cellStyle name="Normal_mau thong ke"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externalLink" Target="externalLinks/externalLink11.xml" /><Relationship Id="rId25" Type="http://schemas.openxmlformats.org/officeDocument/2006/relationships/externalLink" Target="externalLinks/externalLink12.xml" /><Relationship Id="rId26" Type="http://schemas.openxmlformats.org/officeDocument/2006/relationships/externalLink" Target="externalLinks/externalLink13.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438150</xdr:colOff>
      <xdr:row>0</xdr:row>
      <xdr:rowOff>57150</xdr:rowOff>
    </xdr:from>
    <xdr:to>
      <xdr:col>9</xdr:col>
      <xdr:colOff>352425</xdr:colOff>
      <xdr:row>2</xdr:row>
      <xdr:rowOff>123825</xdr:rowOff>
    </xdr:to>
    <xdr:sp>
      <xdr:nvSpPr>
        <xdr:cNvPr id="1" name="Text Box 1"/>
        <xdr:cNvSpPr txBox="1">
          <a:spLocks noChangeArrowheads="1"/>
        </xdr:cNvSpPr>
      </xdr:nvSpPr>
      <xdr:spPr>
        <a:xfrm>
          <a:off x="2628900" y="57150"/>
          <a:ext cx="4752975" cy="533400"/>
        </a:xfrm>
        <a:prstGeom prst="rect">
          <a:avLst/>
        </a:prstGeom>
        <a:solidFill>
          <a:srgbClr val="FFFFFF"/>
        </a:solidFill>
        <a:ln w="9525" cmpd="sng">
          <a:noFill/>
        </a:ln>
      </xdr:spPr>
      <xdr:txBody>
        <a:bodyPr vertOverflow="clip" wrap="square" lIns="36576" tIns="32004" rIns="36576" bIns="0"/>
        <a:p>
          <a:pPr algn="ctr">
            <a:defRPr/>
          </a:pPr>
          <a:r>
            <a:rPr lang="en-US" cap="none" sz="1400" b="1" i="0" u="none" baseline="0">
              <a:solidFill>
                <a:srgbClr val="000000"/>
              </a:solidFill>
              <a:latin typeface="Times New Roman"/>
              <a:ea typeface="Times New Roman"/>
              <a:cs typeface="Times New Roman"/>
            </a:rPr>
            <a:t> KẾT QUẢ THI HÀNH ÁN DÂN SỰ TÍNH BẰNG VIỆC
</a:t>
          </a:r>
          <a:r>
            <a:rPr lang="en-US" cap="none" sz="1400" b="1" i="0" u="none" baseline="0">
              <a:solidFill>
                <a:srgbClr val="000000"/>
              </a:solidFill>
              <a:latin typeface="Times New Roman"/>
              <a:ea typeface="Times New Roman"/>
              <a:cs typeface="Times New Roman"/>
            </a:rPr>
            <a:t>Chủ  động thi hành án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438150</xdr:colOff>
      <xdr:row>0</xdr:row>
      <xdr:rowOff>57150</xdr:rowOff>
    </xdr:from>
    <xdr:to>
      <xdr:col>9</xdr:col>
      <xdr:colOff>352425</xdr:colOff>
      <xdr:row>2</xdr:row>
      <xdr:rowOff>123825</xdr:rowOff>
    </xdr:to>
    <xdr:sp>
      <xdr:nvSpPr>
        <xdr:cNvPr id="1" name="Text Box 1"/>
        <xdr:cNvSpPr txBox="1">
          <a:spLocks noChangeArrowheads="1"/>
        </xdr:cNvSpPr>
      </xdr:nvSpPr>
      <xdr:spPr>
        <a:xfrm>
          <a:off x="2733675" y="57150"/>
          <a:ext cx="4581525" cy="552450"/>
        </a:xfrm>
        <a:prstGeom prst="rect">
          <a:avLst/>
        </a:prstGeom>
        <a:solidFill>
          <a:srgbClr val="FFFFFF"/>
        </a:solidFill>
        <a:ln w="9525" cmpd="sng">
          <a:noFill/>
        </a:ln>
      </xdr:spPr>
      <xdr:txBody>
        <a:bodyPr vertOverflow="clip" wrap="square" lIns="36576" tIns="32004" rIns="36576" bIns="0"/>
        <a:p>
          <a:pPr algn="ctr">
            <a:defRPr/>
          </a:pPr>
          <a:r>
            <a:rPr lang="en-US" cap="none" sz="1400" b="1" i="0" u="none" baseline="0">
              <a:solidFill>
                <a:srgbClr val="000000"/>
              </a:solidFill>
              <a:latin typeface="Times New Roman"/>
              <a:ea typeface="Times New Roman"/>
              <a:cs typeface="Times New Roman"/>
            </a:rPr>
            <a:t> KẾT QUẢ THI HÀNH ÁN DÂN SỰ TÍNH BẰNG VIỆC
</a:t>
          </a:r>
          <a:r>
            <a:rPr lang="en-US" cap="none" sz="1400" b="1" i="0" u="none" baseline="0">
              <a:solidFill>
                <a:srgbClr val="000000"/>
              </a:solidFill>
              <a:latin typeface="Times New Roman"/>
              <a:ea typeface="Times New Roman"/>
              <a:cs typeface="Times New Roman"/>
            </a:rPr>
            <a:t>Theo đơn yêu cầu thi hành án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438150</xdr:colOff>
      <xdr:row>0</xdr:row>
      <xdr:rowOff>57150</xdr:rowOff>
    </xdr:from>
    <xdr:to>
      <xdr:col>9</xdr:col>
      <xdr:colOff>352425</xdr:colOff>
      <xdr:row>2</xdr:row>
      <xdr:rowOff>123825</xdr:rowOff>
    </xdr:to>
    <xdr:sp>
      <xdr:nvSpPr>
        <xdr:cNvPr id="1" name="Text Box 1"/>
        <xdr:cNvSpPr txBox="1">
          <a:spLocks noChangeArrowheads="1"/>
        </xdr:cNvSpPr>
      </xdr:nvSpPr>
      <xdr:spPr>
        <a:xfrm>
          <a:off x="2181225" y="57150"/>
          <a:ext cx="5324475" cy="561975"/>
        </a:xfrm>
        <a:prstGeom prst="rect">
          <a:avLst/>
        </a:prstGeom>
        <a:solidFill>
          <a:srgbClr val="FFFFFF"/>
        </a:solidFill>
        <a:ln w="9525" cmpd="sng">
          <a:noFill/>
        </a:ln>
      </xdr:spPr>
      <xdr:txBody>
        <a:bodyPr vertOverflow="clip" wrap="square" lIns="36576" tIns="32004" rIns="36576" bIns="0"/>
        <a:p>
          <a:pPr algn="ctr">
            <a:defRPr/>
          </a:pPr>
          <a:r>
            <a:rPr lang="en-US" cap="none" sz="1400" b="1" i="0" u="none" baseline="0">
              <a:solidFill>
                <a:srgbClr val="000000"/>
              </a:solidFill>
              <a:latin typeface="Times New Roman"/>
              <a:ea typeface="Times New Roman"/>
              <a:cs typeface="Times New Roman"/>
            </a:rPr>
            <a:t> K KẾT QUẢ THI HÀNH ÁN DÂN SỰ TÍNH BẰNG TIỀN
</a:t>
          </a:r>
          <a:r>
            <a:rPr lang="en-US" cap="none" sz="1400" b="1" i="0" u="none" baseline="0">
              <a:solidFill>
                <a:srgbClr val="000000"/>
              </a:solidFill>
              <a:latin typeface="Times New Roman"/>
              <a:ea typeface="Times New Roman"/>
              <a:cs typeface="Times New Roman"/>
            </a:rPr>
            <a:t>Chủ  động thi hành án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438150</xdr:colOff>
      <xdr:row>0</xdr:row>
      <xdr:rowOff>57150</xdr:rowOff>
    </xdr:from>
    <xdr:to>
      <xdr:col>9</xdr:col>
      <xdr:colOff>352425</xdr:colOff>
      <xdr:row>2</xdr:row>
      <xdr:rowOff>123825</xdr:rowOff>
    </xdr:to>
    <xdr:sp>
      <xdr:nvSpPr>
        <xdr:cNvPr id="1" name="Text Box 1"/>
        <xdr:cNvSpPr txBox="1">
          <a:spLocks noChangeArrowheads="1"/>
        </xdr:cNvSpPr>
      </xdr:nvSpPr>
      <xdr:spPr>
        <a:xfrm>
          <a:off x="2181225" y="57150"/>
          <a:ext cx="5391150" cy="561975"/>
        </a:xfrm>
        <a:prstGeom prst="rect">
          <a:avLst/>
        </a:prstGeom>
        <a:solidFill>
          <a:srgbClr val="FFFFFF"/>
        </a:solidFill>
        <a:ln w="9525" cmpd="sng">
          <a:noFill/>
        </a:ln>
      </xdr:spPr>
      <xdr:txBody>
        <a:bodyPr vertOverflow="clip" wrap="square" lIns="36576" tIns="32004" rIns="36576" bIns="0"/>
        <a:p>
          <a:pPr algn="ctr">
            <a:defRPr/>
          </a:pPr>
          <a:r>
            <a:rPr lang="en-US" cap="none" sz="1400" b="1" i="0" u="none" baseline="0">
              <a:solidFill>
                <a:srgbClr val="000000"/>
              </a:solidFill>
              <a:latin typeface="Times New Roman"/>
              <a:ea typeface="Times New Roman"/>
              <a:cs typeface="Times New Roman"/>
            </a:rPr>
            <a:t> K KẾT QUẢ THI HÀNH ÁN DÂN SỰ TÍNH BẰNG TIỀN
</a:t>
          </a:r>
          <a:r>
            <a:rPr lang="en-US" cap="none" sz="1400" b="1" i="0" u="none" baseline="0">
              <a:solidFill>
                <a:srgbClr val="000000"/>
              </a:solidFill>
              <a:latin typeface="Times New Roman"/>
              <a:ea typeface="Times New Roman"/>
              <a:cs typeface="Times New Roman"/>
            </a:rPr>
            <a:t>Theo đơn yêu cầu thi hành án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1390650</xdr:colOff>
      <xdr:row>0</xdr:row>
      <xdr:rowOff>0</xdr:rowOff>
    </xdr:to>
    <xdr:sp>
      <xdr:nvSpPr>
        <xdr:cNvPr id="1" name="Line 1"/>
        <xdr:cNvSpPr>
          <a:spLocks/>
        </xdr:cNvSpPr>
      </xdr:nvSpPr>
      <xdr:spPr>
        <a:xfrm>
          <a:off x="371475" y="0"/>
          <a:ext cx="1390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ctr">
            <a:defRPr/>
          </a:pPr>
          <a:r>
            <a:rPr lang="en-US" cap="none" sz="800" b="0" i="0" u="none" baseline="0">
              <a:solidFill>
                <a:srgbClr val="000000"/>
              </a:solidFill>
            </a:rPr>
            <a:t>  ViÖc thi hµnh ¸n</a:t>
          </a:r>
        </a:p>
      </xdr:txBody>
    </xdr:sp>
    <xdr:clientData/>
  </xdr:twoCellAnchor>
  <xdr:twoCellAnchor>
    <xdr:from>
      <xdr:col>1</xdr:col>
      <xdr:colOff>0</xdr:colOff>
      <xdr:row>28</xdr:row>
      <xdr:rowOff>0</xdr:rowOff>
    </xdr:from>
    <xdr:to>
      <xdr:col>1</xdr:col>
      <xdr:colOff>1390650</xdr:colOff>
      <xdr:row>28</xdr:row>
      <xdr:rowOff>0</xdr:rowOff>
    </xdr:to>
    <xdr:sp>
      <xdr:nvSpPr>
        <xdr:cNvPr id="3" name="Line 4"/>
        <xdr:cNvSpPr>
          <a:spLocks/>
        </xdr:cNvSpPr>
      </xdr:nvSpPr>
      <xdr:spPr>
        <a:xfrm>
          <a:off x="371475" y="5486400"/>
          <a:ext cx="1390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0</xdr:row>
      <xdr:rowOff>0</xdr:rowOff>
    </xdr:from>
    <xdr:ext cx="85725" cy="266700"/>
    <xdr:sp>
      <xdr:nvSpPr>
        <xdr:cNvPr id="1" name="Text Box 1"/>
        <xdr:cNvSpPr txBox="1">
          <a:spLocks noChangeArrowheads="1"/>
        </xdr:cNvSpPr>
      </xdr:nvSpPr>
      <xdr:spPr>
        <a:xfrm>
          <a:off x="1381125" y="0"/>
          <a:ext cx="85725"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0</xdr:row>
      <xdr:rowOff>0</xdr:rowOff>
    </xdr:from>
    <xdr:ext cx="85725" cy="266700"/>
    <xdr:sp>
      <xdr:nvSpPr>
        <xdr:cNvPr id="1" name="Text Box 1"/>
        <xdr:cNvSpPr txBox="1">
          <a:spLocks noChangeArrowheads="1"/>
        </xdr:cNvSpPr>
      </xdr:nvSpPr>
      <xdr:spPr>
        <a:xfrm>
          <a:off x="942975" y="0"/>
          <a:ext cx="85725"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0</xdr:row>
      <xdr:rowOff>0</xdr:rowOff>
    </xdr:from>
    <xdr:ext cx="85725" cy="304800"/>
    <xdr:sp>
      <xdr:nvSpPr>
        <xdr:cNvPr id="1" name="Text Box 1"/>
        <xdr:cNvSpPr txBox="1">
          <a:spLocks noChangeArrowheads="1"/>
        </xdr:cNvSpPr>
      </xdr:nvSpPr>
      <xdr:spPr>
        <a:xfrm>
          <a:off x="1762125" y="0"/>
          <a:ext cx="85725" cy="3048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0</xdr:row>
      <xdr:rowOff>0</xdr:rowOff>
    </xdr:from>
    <xdr:ext cx="85725" cy="304800"/>
    <xdr:sp>
      <xdr:nvSpPr>
        <xdr:cNvPr id="1" name="Text Box 1"/>
        <xdr:cNvSpPr txBox="1">
          <a:spLocks noChangeArrowheads="1"/>
        </xdr:cNvSpPr>
      </xdr:nvSpPr>
      <xdr:spPr>
        <a:xfrm>
          <a:off x="1914525" y="0"/>
          <a:ext cx="85725" cy="3048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c%20thong%20ke%202015\01THACUC.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n_Vi\GOCONGDONG\08-19THA.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n_Vi\TANPHUOC\08-19THA.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on_Vi\TANPHUDONG\08-19TH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Don_Vi\TXCAILAY\08-19TH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n_Vi\PhongNV\08-19TH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n_Vi\CAIBE\08-19TH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n_Vi\CAILAY\08-19TH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n_Vi\CHAUTHANH\08-19TH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n_Vi\MYTHO\08-19TH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n_Vi\CHOGAO\08-19TH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n_Vi\GOCONGTAY\08-19TH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n_Vi\TXGOCONG\08-19TH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a"/>
      <sheetName val="Quoc"/>
      <sheetName val="Nghia"/>
      <sheetName val="Dung"/>
      <sheetName val="On"/>
      <sheetName val="Thuy"/>
      <sheetName val="Tuan"/>
      <sheetName val="TINH"/>
      <sheetName val="CB"/>
      <sheetName val="CL"/>
      <sheetName val="TXCL"/>
      <sheetName val="CT"/>
      <sheetName val="TPMT"/>
      <sheetName val="CG"/>
      <sheetName val="GCT"/>
      <sheetName val="TXGC"/>
      <sheetName val="GCD"/>
      <sheetName val="TP"/>
      <sheetName val="TPD"/>
      <sheetName val="Chi_Cuc"/>
      <sheetName val="Ca_Tinh"/>
      <sheetName val="sua  mau an tuyen khong ro 9"/>
    </sheetNames>
    <sheetDataSet>
      <sheetData sheetId="7">
        <row r="2">
          <cell r="K2" t="str">
            <v>Cục THA tỉnh TG</v>
          </cell>
        </row>
      </sheetData>
      <sheetData sheetId="8">
        <row r="2">
          <cell r="K2" t="str">
            <v>Huyện Cái Bè</v>
          </cell>
        </row>
      </sheetData>
      <sheetData sheetId="9">
        <row r="2">
          <cell r="K2" t="str">
            <v>Huyện Cai Lậy</v>
          </cell>
        </row>
      </sheetData>
      <sheetData sheetId="10">
        <row r="2">
          <cell r="K2" t="str">
            <v>Thị xã Cai Lậy</v>
          </cell>
        </row>
      </sheetData>
      <sheetData sheetId="11">
        <row r="2">
          <cell r="K2" t="str">
            <v>Huyện Châu Thành</v>
          </cell>
        </row>
      </sheetData>
      <sheetData sheetId="12">
        <row r="2">
          <cell r="K2" t="str">
            <v>Thành phố Mỹ Tho</v>
          </cell>
        </row>
      </sheetData>
      <sheetData sheetId="13">
        <row r="2">
          <cell r="K2" t="str">
            <v>Huyện Chợ Gạo</v>
          </cell>
        </row>
      </sheetData>
      <sheetData sheetId="14">
        <row r="2">
          <cell r="K2" t="str">
            <v>Huyện Gò Công Tây</v>
          </cell>
        </row>
      </sheetData>
      <sheetData sheetId="15">
        <row r="2">
          <cell r="K2" t="str">
            <v>Thị xã Gò Công</v>
          </cell>
        </row>
      </sheetData>
      <sheetData sheetId="16">
        <row r="2">
          <cell r="K2" t="str">
            <v>Huyện Gò Công Đông</v>
          </cell>
        </row>
      </sheetData>
      <sheetData sheetId="17">
        <row r="2">
          <cell r="K2" t="str">
            <v>Huyện Tân Phước</v>
          </cell>
        </row>
      </sheetData>
      <sheetData sheetId="18">
        <row r="2">
          <cell r="K2" t="str">
            <v>Huyện Tân Phú Đông</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8THA"/>
      <sheetName val="09THA"/>
      <sheetName val="10THA"/>
      <sheetName val="15THA"/>
      <sheetName val="16THA"/>
      <sheetName val="17THA"/>
      <sheetName val="18THA"/>
      <sheetName val="19THA"/>
      <sheetName val="sua  mau an tuyen khong ro 9"/>
    </sheetNames>
    <sheetDataSet>
      <sheetData sheetId="7">
        <row r="11">
          <cell r="D11">
            <v>0</v>
          </cell>
          <cell r="E11">
            <v>0</v>
          </cell>
          <cell r="G11">
            <v>0</v>
          </cell>
          <cell r="H11">
            <v>0</v>
          </cell>
          <cell r="J11">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08THA"/>
      <sheetName val="09THA"/>
      <sheetName val="10THA"/>
      <sheetName val="15THA"/>
      <sheetName val="16THA"/>
      <sheetName val="17THA"/>
      <sheetName val="19THA"/>
      <sheetName val="sua  mau an tuyen khong ro 9"/>
    </sheetNames>
    <sheetDataSet>
      <sheetData sheetId="6">
        <row r="11">
          <cell r="D11">
            <v>1</v>
          </cell>
          <cell r="E11">
            <v>0</v>
          </cell>
          <cell r="G11">
            <v>0</v>
          </cell>
          <cell r="H11">
            <v>1</v>
          </cell>
          <cell r="J11">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08THA"/>
      <sheetName val="09THA"/>
      <sheetName val="10THA"/>
      <sheetName val="15THA"/>
      <sheetName val="16THA"/>
      <sheetName val="17THA"/>
      <sheetName val="19THA"/>
      <sheetName val="sua  mau an tuyen khong ro 9"/>
    </sheetNames>
    <sheetDataSet>
      <sheetData sheetId="6">
        <row r="11">
          <cell r="D11">
            <v>0</v>
          </cell>
          <cell r="E11">
            <v>0</v>
          </cell>
          <cell r="G11">
            <v>0</v>
          </cell>
          <cell r="H11">
            <v>0</v>
          </cell>
          <cell r="J11">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08THA"/>
      <sheetName val="09THA"/>
      <sheetName val="10THA"/>
      <sheetName val="15THA"/>
      <sheetName val="16THA"/>
      <sheetName val="17THA"/>
      <sheetName val="19THA"/>
      <sheetName val="sua  mau an tuyen khong ro 9"/>
    </sheetNames>
    <sheetDataSet>
      <sheetData sheetId="6">
        <row r="11">
          <cell r="D11">
            <v>0</v>
          </cell>
          <cell r="E11">
            <v>0</v>
          </cell>
          <cell r="G11">
            <v>0</v>
          </cell>
          <cell r="H11">
            <v>0</v>
          </cell>
          <cell r="J11">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8THA"/>
      <sheetName val="09THA"/>
      <sheetName val="10THA"/>
      <sheetName val="15THA"/>
      <sheetName val="16THA"/>
      <sheetName val="17THA"/>
      <sheetName val="19THA"/>
      <sheetName val="sua  mau an tuyen khong ro 9"/>
    </sheetNames>
    <sheetDataSet>
      <sheetData sheetId="6">
        <row r="11">
          <cell r="D11">
            <v>0</v>
          </cell>
          <cell r="E11">
            <v>0</v>
          </cell>
          <cell r="G11">
            <v>0</v>
          </cell>
          <cell r="H11">
            <v>0</v>
          </cell>
          <cell r="J11">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8THA"/>
      <sheetName val="09THA"/>
      <sheetName val="10THA"/>
      <sheetName val="15THA"/>
      <sheetName val="16THA"/>
      <sheetName val="17THA"/>
      <sheetName val="19THA"/>
      <sheetName val="sua  mau an tuyen khong ro 9"/>
    </sheetNames>
    <sheetDataSet>
      <sheetData sheetId="6">
        <row r="11">
          <cell r="D11">
            <v>0</v>
          </cell>
          <cell r="E11">
            <v>0</v>
          </cell>
          <cell r="G11">
            <v>0</v>
          </cell>
          <cell r="H11">
            <v>0</v>
          </cell>
          <cell r="J11">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8THA"/>
      <sheetName val="09THA"/>
      <sheetName val="10THA"/>
      <sheetName val="15THA"/>
      <sheetName val="16THA"/>
      <sheetName val="17THA"/>
      <sheetName val="19THA"/>
      <sheetName val="sua  mau an tuyen khong ro 9"/>
    </sheetNames>
    <sheetDataSet>
      <sheetData sheetId="6">
        <row r="11">
          <cell r="D11">
            <v>0</v>
          </cell>
          <cell r="E11">
            <v>0</v>
          </cell>
          <cell r="G11">
            <v>0</v>
          </cell>
          <cell r="H11">
            <v>0</v>
          </cell>
          <cell r="J11">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8THA"/>
      <sheetName val="09THA"/>
      <sheetName val="10THA"/>
      <sheetName val="15THA"/>
      <sheetName val="16THA"/>
      <sheetName val="17THA"/>
      <sheetName val="19THA"/>
      <sheetName val="sua  mau an tuyen khong ro 9"/>
    </sheetNames>
    <sheetDataSet>
      <sheetData sheetId="6">
        <row r="11">
          <cell r="D11">
            <v>0</v>
          </cell>
          <cell r="E11">
            <v>0</v>
          </cell>
          <cell r="G11">
            <v>0</v>
          </cell>
          <cell r="H11">
            <v>0</v>
          </cell>
          <cell r="J11">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8THA"/>
      <sheetName val="09THA"/>
      <sheetName val="10THA"/>
      <sheetName val="15THA"/>
      <sheetName val="16THA"/>
      <sheetName val="17THA"/>
      <sheetName val="19THA"/>
      <sheetName val="sua  mau an tuyen khong ro 9"/>
    </sheetNames>
    <sheetDataSet>
      <sheetData sheetId="6">
        <row r="11">
          <cell r="D11">
            <v>0</v>
          </cell>
          <cell r="E11">
            <v>0</v>
          </cell>
          <cell r="G11">
            <v>0</v>
          </cell>
          <cell r="H11">
            <v>0</v>
          </cell>
          <cell r="J11">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8THA"/>
      <sheetName val="09THA"/>
      <sheetName val="10THA"/>
      <sheetName val="11THA"/>
      <sheetName val="12THA"/>
      <sheetName val="13 THA"/>
      <sheetName val="14 THA"/>
      <sheetName val="15THA"/>
      <sheetName val="16THA"/>
      <sheetName val="17THA"/>
      <sheetName val="18THA"/>
      <sheetName val="19THA"/>
      <sheetName val="sua  mau an tuyen khong ro 9"/>
    </sheetNames>
    <sheetDataSet>
      <sheetData sheetId="11">
        <row r="11">
          <cell r="D11">
            <v>2</v>
          </cell>
          <cell r="E11">
            <v>0</v>
          </cell>
          <cell r="G11">
            <v>0</v>
          </cell>
          <cell r="H11">
            <v>2</v>
          </cell>
          <cell r="J11">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8THA"/>
      <sheetName val="09THA"/>
      <sheetName val="10THA"/>
      <sheetName val="15THA"/>
      <sheetName val="16THA"/>
      <sheetName val="17THA"/>
      <sheetName val="18THA"/>
      <sheetName val="19THA"/>
      <sheetName val="sua  mau an tuyen khong ro 9"/>
    </sheetNames>
    <sheetDataSet>
      <sheetData sheetId="7">
        <row r="11">
          <cell r="D11">
            <v>0</v>
          </cell>
          <cell r="E11">
            <v>0</v>
          </cell>
          <cell r="G11">
            <v>0</v>
          </cell>
          <cell r="H11">
            <v>0</v>
          </cell>
          <cell r="J11">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8THA"/>
      <sheetName val="09THA"/>
      <sheetName val="10THA"/>
      <sheetName val="15THA"/>
      <sheetName val="16THA"/>
      <sheetName val="17THA"/>
      <sheetName val="19THA"/>
      <sheetName val="sua  mau an tuyen khong ro 9"/>
    </sheetNames>
    <sheetDataSet>
      <sheetData sheetId="6">
        <row r="11">
          <cell r="D11">
            <v>0</v>
          </cell>
          <cell r="E11">
            <v>0</v>
          </cell>
          <cell r="G11">
            <v>0</v>
          </cell>
          <cell r="H11">
            <v>0</v>
          </cell>
          <cell r="J1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tabColor indexed="10"/>
  </sheetPr>
  <dimension ref="A1:O67"/>
  <sheetViews>
    <sheetView showZeros="0" zoomScale="90" zoomScaleNormal="90" zoomScalePageLayoutView="0" workbookViewId="0" topLeftCell="A40">
      <selection activeCell="I66" sqref="I66:K66"/>
    </sheetView>
  </sheetViews>
  <sheetFormatPr defaultColWidth="9.00390625" defaultRowHeight="15.75"/>
  <cols>
    <col min="1" max="1" width="4.25390625" style="45" customWidth="1"/>
    <col min="2" max="2" width="24.50390625" style="45" customWidth="1"/>
    <col min="3" max="4" width="9.75390625" style="45" customWidth="1"/>
    <col min="5" max="5" width="9.50390625" style="45" customWidth="1"/>
    <col min="6" max="10" width="8.625" style="45" customWidth="1"/>
    <col min="11" max="14" width="7.375" style="45" customWidth="1"/>
    <col min="15" max="16384" width="9.00390625" style="45" customWidth="1"/>
  </cols>
  <sheetData>
    <row r="1" spans="1:14" ht="20.25" customHeight="1">
      <c r="A1" s="64" t="s">
        <v>129</v>
      </c>
      <c r="C1" s="65"/>
      <c r="D1" s="65"/>
      <c r="E1" s="65"/>
      <c r="F1" s="65"/>
      <c r="G1" s="65"/>
      <c r="H1" s="65"/>
      <c r="I1" s="65"/>
      <c r="J1" s="65"/>
      <c r="K1" s="426" t="s">
        <v>97</v>
      </c>
      <c r="L1" s="426"/>
      <c r="M1" s="426"/>
      <c r="N1" s="426"/>
    </row>
    <row r="2" spans="1:14" ht="16.5" customHeight="1">
      <c r="A2" s="66" t="s">
        <v>127</v>
      </c>
      <c r="B2" s="53"/>
      <c r="C2" s="422"/>
      <c r="D2" s="422"/>
      <c r="E2" s="422"/>
      <c r="F2" s="422"/>
      <c r="G2" s="422"/>
      <c r="H2" s="422"/>
      <c r="I2" s="422"/>
      <c r="J2" s="422"/>
      <c r="K2" s="419" t="s">
        <v>131</v>
      </c>
      <c r="L2" s="419"/>
      <c r="M2" s="419"/>
      <c r="N2" s="419"/>
    </row>
    <row r="3" spans="1:14" ht="16.5" customHeight="1">
      <c r="A3" s="66" t="s">
        <v>128</v>
      </c>
      <c r="B3" s="67"/>
      <c r="C3" s="86"/>
      <c r="D3" s="86"/>
      <c r="E3" s="86"/>
      <c r="F3" s="86"/>
      <c r="G3" s="86"/>
      <c r="H3" s="86"/>
      <c r="I3" s="86"/>
      <c r="J3" s="86"/>
      <c r="K3" s="420" t="s">
        <v>53</v>
      </c>
      <c r="L3" s="420"/>
      <c r="M3" s="420"/>
      <c r="N3" s="420"/>
    </row>
    <row r="4" spans="1:14" ht="16.5" customHeight="1">
      <c r="A4" s="67" t="s">
        <v>50</v>
      </c>
      <c r="B4" s="67"/>
      <c r="C4" s="86"/>
      <c r="D4" s="86"/>
      <c r="E4" s="86"/>
      <c r="F4" s="68" t="s">
        <v>133</v>
      </c>
      <c r="G4" s="86"/>
      <c r="H4" s="86"/>
      <c r="I4" s="86"/>
      <c r="J4" s="86"/>
      <c r="K4" s="419" t="s">
        <v>132</v>
      </c>
      <c r="L4" s="419"/>
      <c r="M4" s="419"/>
      <c r="N4" s="419"/>
    </row>
    <row r="5" spans="2:14" ht="16.5" customHeight="1">
      <c r="B5" s="64"/>
      <c r="C5" s="64"/>
      <c r="D5" s="64"/>
      <c r="E5" s="64"/>
      <c r="G5" s="69"/>
      <c r="H5" s="69"/>
      <c r="I5" s="69"/>
      <c r="J5" s="70"/>
      <c r="K5" s="421" t="s">
        <v>7</v>
      </c>
      <c r="L5" s="421"/>
      <c r="M5" s="421"/>
      <c r="N5" s="421"/>
    </row>
    <row r="6" spans="2:14" ht="13.5" customHeight="1" thickBot="1">
      <c r="B6" s="64"/>
      <c r="C6" s="64"/>
      <c r="D6" s="64"/>
      <c r="E6" s="64"/>
      <c r="G6" s="69"/>
      <c r="H6" s="69"/>
      <c r="I6" s="69"/>
      <c r="J6" s="70"/>
      <c r="K6" s="71"/>
      <c r="L6" s="71"/>
      <c r="M6" s="71"/>
      <c r="N6" s="71"/>
    </row>
    <row r="7" spans="1:14" ht="16.5" customHeight="1">
      <c r="A7" s="475" t="s">
        <v>31</v>
      </c>
      <c r="B7" s="476"/>
      <c r="C7" s="473" t="s">
        <v>18</v>
      </c>
      <c r="D7" s="61"/>
      <c r="E7" s="430" t="s">
        <v>126</v>
      </c>
      <c r="F7" s="430"/>
      <c r="G7" s="430"/>
      <c r="H7" s="430"/>
      <c r="I7" s="430"/>
      <c r="J7" s="430"/>
      <c r="K7" s="430"/>
      <c r="L7" s="430"/>
      <c r="M7" s="430"/>
      <c r="N7" s="431"/>
    </row>
    <row r="8" spans="1:14" ht="19.5" customHeight="1">
      <c r="A8" s="443"/>
      <c r="B8" s="444"/>
      <c r="C8" s="474"/>
      <c r="D8" s="466" t="s">
        <v>106</v>
      </c>
      <c r="E8" s="435" t="s">
        <v>76</v>
      </c>
      <c r="F8" s="436"/>
      <c r="G8" s="432"/>
      <c r="H8" s="466" t="s">
        <v>107</v>
      </c>
      <c r="I8" s="466" t="s">
        <v>75</v>
      </c>
      <c r="J8" s="466" t="s">
        <v>74</v>
      </c>
      <c r="K8" s="466" t="s">
        <v>108</v>
      </c>
      <c r="L8" s="466" t="s">
        <v>109</v>
      </c>
      <c r="M8" s="433" t="s">
        <v>64</v>
      </c>
      <c r="N8" s="424" t="s">
        <v>32</v>
      </c>
    </row>
    <row r="9" spans="1:14" ht="13.5" customHeight="1">
      <c r="A9" s="443"/>
      <c r="B9" s="444"/>
      <c r="C9" s="474"/>
      <c r="D9" s="466"/>
      <c r="E9" s="433" t="s">
        <v>17</v>
      </c>
      <c r="F9" s="434" t="s">
        <v>6</v>
      </c>
      <c r="G9" s="427"/>
      <c r="H9" s="466"/>
      <c r="I9" s="466"/>
      <c r="J9" s="466"/>
      <c r="K9" s="466"/>
      <c r="L9" s="466"/>
      <c r="M9" s="466"/>
      <c r="N9" s="424"/>
    </row>
    <row r="10" spans="1:14" ht="36" customHeight="1">
      <c r="A10" s="437"/>
      <c r="B10" s="438"/>
      <c r="C10" s="474"/>
      <c r="D10" s="467"/>
      <c r="E10" s="467"/>
      <c r="F10" s="72" t="s">
        <v>124</v>
      </c>
      <c r="G10" s="62" t="s">
        <v>125</v>
      </c>
      <c r="H10" s="467"/>
      <c r="I10" s="467"/>
      <c r="J10" s="467"/>
      <c r="K10" s="467"/>
      <c r="L10" s="467"/>
      <c r="M10" s="467"/>
      <c r="N10" s="425"/>
    </row>
    <row r="11" spans="1:14" s="73" customFormat="1" ht="15.75" customHeight="1">
      <c r="A11" s="471" t="s">
        <v>19</v>
      </c>
      <c r="B11" s="472"/>
      <c r="C11" s="87">
        <v>1</v>
      </c>
      <c r="D11" s="87">
        <v>2</v>
      </c>
      <c r="E11" s="87">
        <v>3</v>
      </c>
      <c r="F11" s="87">
        <v>4</v>
      </c>
      <c r="G11" s="87">
        <v>5</v>
      </c>
      <c r="H11" s="87">
        <v>6</v>
      </c>
      <c r="I11" s="87">
        <v>7</v>
      </c>
      <c r="J11" s="87">
        <v>8</v>
      </c>
      <c r="K11" s="87">
        <v>9</v>
      </c>
      <c r="L11" s="87">
        <v>10</v>
      </c>
      <c r="M11" s="87">
        <v>11</v>
      </c>
      <c r="N11" s="389">
        <v>12</v>
      </c>
    </row>
    <row r="12" spans="1:14" ht="18.75" customHeight="1">
      <c r="A12" s="88" t="s">
        <v>0</v>
      </c>
      <c r="B12" s="89" t="s">
        <v>123</v>
      </c>
      <c r="C12" s="90">
        <v>8607</v>
      </c>
      <c r="D12" s="91">
        <v>5081</v>
      </c>
      <c r="E12" s="91">
        <v>1565</v>
      </c>
      <c r="F12" s="91">
        <v>72</v>
      </c>
      <c r="G12" s="91">
        <v>1493</v>
      </c>
      <c r="H12" s="91">
        <v>7</v>
      </c>
      <c r="I12" s="91">
        <v>1602</v>
      </c>
      <c r="J12" s="91">
        <v>338</v>
      </c>
      <c r="K12" s="91">
        <v>13</v>
      </c>
      <c r="L12" s="91">
        <v>0</v>
      </c>
      <c r="M12" s="91">
        <v>0</v>
      </c>
      <c r="N12" s="131">
        <v>1</v>
      </c>
    </row>
    <row r="13" spans="1:14" s="44" customFormat="1" ht="18.75" customHeight="1">
      <c r="A13" s="30" t="s">
        <v>67</v>
      </c>
      <c r="B13" s="31" t="s">
        <v>99</v>
      </c>
      <c r="C13" s="41">
        <v>5044</v>
      </c>
      <c r="D13" s="42">
        <v>3381</v>
      </c>
      <c r="E13" s="42">
        <v>1120</v>
      </c>
      <c r="F13" s="42">
        <v>57</v>
      </c>
      <c r="G13" s="42">
        <v>1063</v>
      </c>
      <c r="H13" s="42">
        <v>1</v>
      </c>
      <c r="I13" s="42">
        <v>279</v>
      </c>
      <c r="J13" s="42">
        <v>258</v>
      </c>
      <c r="K13" s="42">
        <v>5</v>
      </c>
      <c r="L13" s="42">
        <v>0</v>
      </c>
      <c r="M13" s="42">
        <v>0</v>
      </c>
      <c r="N13" s="390">
        <v>0</v>
      </c>
    </row>
    <row r="14" spans="1:14" s="44" customFormat="1" ht="18.75" customHeight="1">
      <c r="A14" s="30" t="s">
        <v>67</v>
      </c>
      <c r="B14" s="31" t="s">
        <v>100</v>
      </c>
      <c r="C14" s="41">
        <v>3563</v>
      </c>
      <c r="D14" s="42">
        <v>1700</v>
      </c>
      <c r="E14" s="42">
        <v>445</v>
      </c>
      <c r="F14" s="42">
        <v>15</v>
      </c>
      <c r="G14" s="42">
        <v>430</v>
      </c>
      <c r="H14" s="42">
        <v>6</v>
      </c>
      <c r="I14" s="42">
        <v>1323</v>
      </c>
      <c r="J14" s="42">
        <v>80</v>
      </c>
      <c r="K14" s="42">
        <v>8</v>
      </c>
      <c r="L14" s="42">
        <v>0</v>
      </c>
      <c r="M14" s="42">
        <v>0</v>
      </c>
      <c r="N14" s="390">
        <v>1</v>
      </c>
    </row>
    <row r="15" spans="1:14" s="64" customFormat="1" ht="18.75" customHeight="1">
      <c r="A15" s="92" t="s">
        <v>1</v>
      </c>
      <c r="B15" s="89" t="s">
        <v>59</v>
      </c>
      <c r="C15" s="90">
        <v>37</v>
      </c>
      <c r="D15" s="93">
        <v>13</v>
      </c>
      <c r="E15" s="93">
        <v>20</v>
      </c>
      <c r="F15" s="93">
        <v>0</v>
      </c>
      <c r="G15" s="93">
        <v>20</v>
      </c>
      <c r="H15" s="93">
        <v>0</v>
      </c>
      <c r="I15" s="93">
        <v>1</v>
      </c>
      <c r="J15" s="93">
        <v>3</v>
      </c>
      <c r="K15" s="93">
        <v>0</v>
      </c>
      <c r="L15" s="93">
        <v>0</v>
      </c>
      <c r="M15" s="93">
        <v>0</v>
      </c>
      <c r="N15" s="391">
        <v>0</v>
      </c>
    </row>
    <row r="16" spans="1:14" s="64" customFormat="1" ht="18.75" customHeight="1">
      <c r="A16" s="92" t="s">
        <v>8</v>
      </c>
      <c r="B16" s="89" t="s">
        <v>60</v>
      </c>
      <c r="C16" s="90">
        <v>0</v>
      </c>
      <c r="D16" s="93">
        <v>0</v>
      </c>
      <c r="E16" s="93">
        <v>0</v>
      </c>
      <c r="F16" s="93">
        <v>0</v>
      </c>
      <c r="G16" s="93">
        <v>0</v>
      </c>
      <c r="H16" s="93">
        <v>0</v>
      </c>
      <c r="I16" s="93">
        <v>0</v>
      </c>
      <c r="J16" s="93">
        <v>0</v>
      </c>
      <c r="K16" s="93">
        <v>0</v>
      </c>
      <c r="L16" s="93">
        <v>0</v>
      </c>
      <c r="M16" s="93">
        <v>0</v>
      </c>
      <c r="N16" s="391">
        <v>0</v>
      </c>
    </row>
    <row r="17" spans="1:14" ht="18.75" customHeight="1">
      <c r="A17" s="92" t="s">
        <v>61</v>
      </c>
      <c r="B17" s="89" t="s">
        <v>62</v>
      </c>
      <c r="C17" s="90">
        <v>8570</v>
      </c>
      <c r="D17" s="90">
        <v>5068</v>
      </c>
      <c r="E17" s="90">
        <v>1545</v>
      </c>
      <c r="F17" s="90">
        <v>72</v>
      </c>
      <c r="G17" s="90">
        <v>1473</v>
      </c>
      <c r="H17" s="90">
        <v>7</v>
      </c>
      <c r="I17" s="90">
        <v>1601</v>
      </c>
      <c r="J17" s="90">
        <v>335</v>
      </c>
      <c r="K17" s="90">
        <v>13</v>
      </c>
      <c r="L17" s="90">
        <v>0</v>
      </c>
      <c r="M17" s="90"/>
      <c r="N17" s="136">
        <v>1</v>
      </c>
    </row>
    <row r="18" spans="1:14" s="44" customFormat="1" ht="18.75" customHeight="1">
      <c r="A18" s="94">
        <v>1</v>
      </c>
      <c r="B18" s="95" t="s">
        <v>63</v>
      </c>
      <c r="C18" s="90">
        <v>5857</v>
      </c>
      <c r="D18" s="96">
        <v>3550</v>
      </c>
      <c r="E18" s="96">
        <v>628</v>
      </c>
      <c r="F18" s="96">
        <v>27</v>
      </c>
      <c r="G18" s="96">
        <v>601</v>
      </c>
      <c r="H18" s="96">
        <v>6</v>
      </c>
      <c r="I18" s="96">
        <v>1433</v>
      </c>
      <c r="J18" s="96">
        <v>230</v>
      </c>
      <c r="K18" s="96">
        <v>9</v>
      </c>
      <c r="L18" s="96">
        <v>0</v>
      </c>
      <c r="M18" s="96">
        <v>0</v>
      </c>
      <c r="N18" s="139">
        <v>1</v>
      </c>
    </row>
    <row r="19" spans="1:14" ht="18.75" customHeight="1">
      <c r="A19" s="30" t="s">
        <v>66</v>
      </c>
      <c r="B19" s="31" t="s">
        <v>101</v>
      </c>
      <c r="C19" s="41">
        <v>2393</v>
      </c>
      <c r="D19" s="42">
        <v>1167</v>
      </c>
      <c r="E19" s="42">
        <v>242</v>
      </c>
      <c r="F19" s="42">
        <v>7</v>
      </c>
      <c r="G19" s="42">
        <v>235</v>
      </c>
      <c r="H19" s="42">
        <v>5</v>
      </c>
      <c r="I19" s="42">
        <v>932</v>
      </c>
      <c r="J19" s="42">
        <v>40</v>
      </c>
      <c r="K19" s="42">
        <v>6</v>
      </c>
      <c r="L19" s="42">
        <v>0</v>
      </c>
      <c r="M19" s="42">
        <v>0</v>
      </c>
      <c r="N19" s="390">
        <v>1</v>
      </c>
    </row>
    <row r="20" spans="1:14" ht="18.75" customHeight="1">
      <c r="A20" s="30" t="s">
        <v>67</v>
      </c>
      <c r="B20" s="31" t="s">
        <v>102</v>
      </c>
      <c r="C20" s="41">
        <v>71</v>
      </c>
      <c r="D20" s="42">
        <v>60</v>
      </c>
      <c r="E20" s="42">
        <v>6</v>
      </c>
      <c r="F20" s="42">
        <v>0</v>
      </c>
      <c r="G20" s="42">
        <v>6</v>
      </c>
      <c r="H20" s="42">
        <v>0</v>
      </c>
      <c r="I20" s="42">
        <v>4</v>
      </c>
      <c r="J20" s="42">
        <v>1</v>
      </c>
      <c r="K20" s="42">
        <v>0</v>
      </c>
      <c r="L20" s="42">
        <v>0</v>
      </c>
      <c r="M20" s="42">
        <v>0</v>
      </c>
      <c r="N20" s="390">
        <v>0</v>
      </c>
    </row>
    <row r="21" spans="1:14" ht="18.75" customHeight="1">
      <c r="A21" s="30" t="s">
        <v>68</v>
      </c>
      <c r="B21" s="31" t="s">
        <v>103</v>
      </c>
      <c r="C21" s="41">
        <v>2936</v>
      </c>
      <c r="D21" s="42">
        <v>1974</v>
      </c>
      <c r="E21" s="42">
        <v>344</v>
      </c>
      <c r="F21" s="42">
        <v>20</v>
      </c>
      <c r="G21" s="42">
        <v>324</v>
      </c>
      <c r="H21" s="42">
        <v>1</v>
      </c>
      <c r="I21" s="42">
        <v>449</v>
      </c>
      <c r="J21" s="42">
        <v>166</v>
      </c>
      <c r="K21" s="42">
        <v>2</v>
      </c>
      <c r="L21" s="42">
        <v>0</v>
      </c>
      <c r="M21" s="42">
        <v>0</v>
      </c>
      <c r="N21" s="390">
        <v>0</v>
      </c>
    </row>
    <row r="22" spans="1:14" ht="18.75" customHeight="1">
      <c r="A22" s="30" t="s">
        <v>69</v>
      </c>
      <c r="B22" s="31" t="s">
        <v>104</v>
      </c>
      <c r="C22" s="41">
        <v>284</v>
      </c>
      <c r="D22" s="42">
        <v>256</v>
      </c>
      <c r="E22" s="42">
        <v>5</v>
      </c>
      <c r="F22" s="42">
        <v>0</v>
      </c>
      <c r="G22" s="42">
        <v>5</v>
      </c>
      <c r="H22" s="42">
        <v>0</v>
      </c>
      <c r="I22" s="42">
        <v>3</v>
      </c>
      <c r="J22" s="42">
        <v>19</v>
      </c>
      <c r="K22" s="42">
        <v>1</v>
      </c>
      <c r="L22" s="42">
        <v>0</v>
      </c>
      <c r="M22" s="42">
        <v>0</v>
      </c>
      <c r="N22" s="390">
        <v>0</v>
      </c>
    </row>
    <row r="23" spans="1:14" ht="18.75" customHeight="1">
      <c r="A23" s="30" t="s">
        <v>70</v>
      </c>
      <c r="B23" s="31" t="s">
        <v>105</v>
      </c>
      <c r="C23" s="41">
        <v>7</v>
      </c>
      <c r="D23" s="42">
        <v>6</v>
      </c>
      <c r="E23" s="42">
        <v>0</v>
      </c>
      <c r="F23" s="42">
        <v>0</v>
      </c>
      <c r="G23" s="42">
        <v>0</v>
      </c>
      <c r="H23" s="42">
        <v>0</v>
      </c>
      <c r="I23" s="42">
        <v>1</v>
      </c>
      <c r="J23" s="42">
        <v>0</v>
      </c>
      <c r="K23" s="42">
        <v>0</v>
      </c>
      <c r="L23" s="42">
        <v>0</v>
      </c>
      <c r="M23" s="42">
        <v>0</v>
      </c>
      <c r="N23" s="390">
        <v>0</v>
      </c>
    </row>
    <row r="24" spans="1:14" ht="31.5" customHeight="1">
      <c r="A24" s="30" t="s">
        <v>71</v>
      </c>
      <c r="B24" s="31" t="s">
        <v>65</v>
      </c>
      <c r="C24" s="41">
        <v>0</v>
      </c>
      <c r="D24" s="42">
        <v>0</v>
      </c>
      <c r="E24" s="42">
        <v>0</v>
      </c>
      <c r="F24" s="42">
        <v>0</v>
      </c>
      <c r="G24" s="42">
        <v>0</v>
      </c>
      <c r="H24" s="42">
        <v>0</v>
      </c>
      <c r="I24" s="42">
        <v>0</v>
      </c>
      <c r="J24" s="42">
        <v>0</v>
      </c>
      <c r="K24" s="42">
        <v>0</v>
      </c>
      <c r="L24" s="42">
        <v>0</v>
      </c>
      <c r="M24" s="42">
        <v>0</v>
      </c>
      <c r="N24" s="390">
        <v>0</v>
      </c>
    </row>
    <row r="25" spans="1:14" ht="18.75" customHeight="1">
      <c r="A25" s="30" t="s">
        <v>72</v>
      </c>
      <c r="B25" s="31" t="s">
        <v>77</v>
      </c>
      <c r="C25" s="41">
        <v>166</v>
      </c>
      <c r="D25" s="42">
        <v>87</v>
      </c>
      <c r="E25" s="42">
        <v>31</v>
      </c>
      <c r="F25" s="42">
        <v>0</v>
      </c>
      <c r="G25" s="42">
        <v>31</v>
      </c>
      <c r="H25" s="42">
        <v>0</v>
      </c>
      <c r="I25" s="42">
        <v>44</v>
      </c>
      <c r="J25" s="42">
        <v>4</v>
      </c>
      <c r="K25" s="42">
        <v>0</v>
      </c>
      <c r="L25" s="42">
        <v>0</v>
      </c>
      <c r="M25" s="42">
        <v>0</v>
      </c>
      <c r="N25" s="390">
        <v>0</v>
      </c>
    </row>
    <row r="26" spans="1:14" s="99" customFormat="1" ht="18.75" customHeight="1">
      <c r="A26" s="97">
        <v>2</v>
      </c>
      <c r="B26" s="95" t="s">
        <v>73</v>
      </c>
      <c r="C26" s="96">
        <v>2713</v>
      </c>
      <c r="D26" s="98">
        <v>1518</v>
      </c>
      <c r="E26" s="98">
        <v>917</v>
      </c>
      <c r="F26" s="98">
        <v>45</v>
      </c>
      <c r="G26" s="98">
        <v>872</v>
      </c>
      <c r="H26" s="98">
        <v>1</v>
      </c>
      <c r="I26" s="98">
        <v>168</v>
      </c>
      <c r="J26" s="98">
        <v>105</v>
      </c>
      <c r="K26" s="98">
        <v>4</v>
      </c>
      <c r="L26" s="98">
        <v>0</v>
      </c>
      <c r="M26" s="98">
        <v>0</v>
      </c>
      <c r="N26" s="392">
        <v>0</v>
      </c>
    </row>
    <row r="27" spans="1:14" ht="29.25" customHeight="1" thickBot="1">
      <c r="A27" s="100"/>
      <c r="B27" s="101" t="s">
        <v>130</v>
      </c>
      <c r="C27" s="102">
        <v>0.4206931876387229</v>
      </c>
      <c r="D27" s="102">
        <v>0.3456338028169014</v>
      </c>
      <c r="E27" s="102">
        <v>0.39490445859872614</v>
      </c>
      <c r="F27" s="102">
        <v>0.25925925925925924</v>
      </c>
      <c r="G27" s="102">
        <v>0.40099833610648916</v>
      </c>
      <c r="H27" s="102">
        <v>0.8333333333333334</v>
      </c>
      <c r="I27" s="102">
        <v>0.6531751570132589</v>
      </c>
      <c r="J27" s="102">
        <v>0.1782608695652174</v>
      </c>
      <c r="K27" s="102">
        <v>0.6666666666666666</v>
      </c>
      <c r="L27" s="102" t="e">
        <v>#DIV/0!</v>
      </c>
      <c r="M27" s="102" t="e">
        <v>#DIV/0!</v>
      </c>
      <c r="N27" s="393">
        <v>1</v>
      </c>
    </row>
    <row r="28" spans="1:14" ht="15.75">
      <c r="A28" s="74"/>
      <c r="B28" s="74"/>
      <c r="C28" s="74"/>
      <c r="D28" s="74"/>
      <c r="E28" s="74"/>
      <c r="F28" s="74"/>
      <c r="G28" s="74"/>
      <c r="H28" s="74"/>
      <c r="I28" s="74"/>
      <c r="J28" s="74"/>
      <c r="K28" s="74"/>
      <c r="L28" s="74"/>
      <c r="M28" s="74"/>
      <c r="N28" s="74"/>
    </row>
    <row r="29" spans="1:14" ht="15" customHeight="1">
      <c r="A29" s="74"/>
      <c r="B29" s="74"/>
      <c r="C29" s="74"/>
      <c r="D29" s="74"/>
      <c r="E29" s="74"/>
      <c r="F29" s="74"/>
      <c r="G29" s="74"/>
      <c r="H29" s="74"/>
      <c r="I29" s="74"/>
      <c r="J29" s="74"/>
      <c r="K29" s="74"/>
      <c r="L29" s="74"/>
      <c r="M29" s="74"/>
      <c r="N29" s="74"/>
    </row>
    <row r="30" ht="15" customHeight="1">
      <c r="O30" s="53"/>
    </row>
    <row r="31" ht="15.75" customHeight="1"/>
    <row r="32" spans="3:10" ht="28.5" customHeight="1">
      <c r="C32" s="428" t="s">
        <v>51</v>
      </c>
      <c r="D32" s="429"/>
      <c r="E32" s="429"/>
      <c r="F32" s="429"/>
      <c r="G32" s="429"/>
      <c r="H32" s="429"/>
      <c r="I32" s="429"/>
      <c r="J32" s="429"/>
    </row>
    <row r="33" spans="3:10" ht="4.5" customHeight="1">
      <c r="C33" s="429"/>
      <c r="D33" s="429"/>
      <c r="E33" s="429"/>
      <c r="F33" s="429"/>
      <c r="G33" s="429"/>
      <c r="H33" s="429"/>
      <c r="I33" s="429"/>
      <c r="J33" s="429"/>
    </row>
    <row r="34" spans="1:14" s="53" customFormat="1" ht="15" customHeight="1">
      <c r="A34" s="75"/>
      <c r="B34" s="76" t="s">
        <v>33</v>
      </c>
      <c r="C34" s="77"/>
      <c r="D34" s="77"/>
      <c r="E34" s="77"/>
      <c r="F34" s="468" t="s">
        <v>2</v>
      </c>
      <c r="G34" s="468"/>
      <c r="H34" s="468"/>
      <c r="I34" s="469"/>
      <c r="J34" s="78"/>
      <c r="K34" s="478" t="s">
        <v>3</v>
      </c>
      <c r="L34" s="478"/>
      <c r="M34" s="79"/>
      <c r="N34" s="80"/>
    </row>
    <row r="35" spans="1:14" ht="12.75" customHeight="1">
      <c r="A35" s="423" t="s">
        <v>5</v>
      </c>
      <c r="B35" s="477"/>
      <c r="C35" s="103"/>
      <c r="D35" s="103"/>
      <c r="E35" s="104"/>
      <c r="F35" s="470">
        <v>1</v>
      </c>
      <c r="G35" s="470"/>
      <c r="H35" s="470"/>
      <c r="I35" s="470"/>
      <c r="J35" s="105"/>
      <c r="K35" s="103"/>
      <c r="L35" s="106"/>
      <c r="M35" s="106"/>
      <c r="N35" s="107"/>
    </row>
    <row r="36" spans="1:14" ht="16.5" customHeight="1">
      <c r="A36" s="108">
        <v>1</v>
      </c>
      <c r="B36" s="109" t="s">
        <v>120</v>
      </c>
      <c r="C36" s="59"/>
      <c r="D36" s="59"/>
      <c r="F36" s="453">
        <v>284</v>
      </c>
      <c r="G36" s="462"/>
      <c r="H36" s="462"/>
      <c r="I36" s="462"/>
      <c r="J36" s="448" t="s">
        <v>135</v>
      </c>
      <c r="K36" s="449"/>
      <c r="L36" s="449"/>
      <c r="M36" s="449"/>
      <c r="N36" s="450"/>
    </row>
    <row r="37" spans="1:14" ht="16.5" customHeight="1">
      <c r="A37" s="46">
        <v>1.1</v>
      </c>
      <c r="B37" s="32" t="s">
        <v>110</v>
      </c>
      <c r="C37" s="32"/>
      <c r="D37" s="32"/>
      <c r="E37" s="47"/>
      <c r="F37" s="454">
        <v>2</v>
      </c>
      <c r="G37" s="455"/>
      <c r="H37" s="455"/>
      <c r="I37" s="455"/>
      <c r="J37" s="463"/>
      <c r="K37" s="464"/>
      <c r="L37" s="464"/>
      <c r="M37" s="464"/>
      <c r="N37" s="465"/>
    </row>
    <row r="38" spans="1:14" ht="16.5" customHeight="1">
      <c r="A38" s="46">
        <v>1.2</v>
      </c>
      <c r="B38" s="32" t="s">
        <v>111</v>
      </c>
      <c r="C38" s="32"/>
      <c r="D38" s="32"/>
      <c r="E38" s="47"/>
      <c r="F38" s="454">
        <v>20</v>
      </c>
      <c r="G38" s="455"/>
      <c r="H38" s="455"/>
      <c r="I38" s="455"/>
      <c r="J38" s="463"/>
      <c r="K38" s="464"/>
      <c r="L38" s="464"/>
      <c r="M38" s="464"/>
      <c r="N38" s="465"/>
    </row>
    <row r="39" spans="1:14" ht="16.5" customHeight="1">
      <c r="A39" s="46">
        <v>1.3</v>
      </c>
      <c r="B39" s="32" t="s">
        <v>112</v>
      </c>
      <c r="C39" s="32"/>
      <c r="D39" s="32"/>
      <c r="E39" s="47"/>
      <c r="F39" s="454">
        <v>259</v>
      </c>
      <c r="G39" s="455"/>
      <c r="H39" s="455"/>
      <c r="I39" s="455"/>
      <c r="J39" s="463"/>
      <c r="K39" s="464"/>
      <c r="L39" s="464"/>
      <c r="M39" s="464"/>
      <c r="N39" s="465"/>
    </row>
    <row r="40" spans="1:14" ht="16.5" customHeight="1">
      <c r="A40" s="46">
        <v>1.4</v>
      </c>
      <c r="B40" s="32" t="s">
        <v>113</v>
      </c>
      <c r="C40" s="32"/>
      <c r="D40" s="32"/>
      <c r="E40" s="47"/>
      <c r="F40" s="454">
        <v>3</v>
      </c>
      <c r="G40" s="455"/>
      <c r="H40" s="455"/>
      <c r="I40" s="455"/>
      <c r="J40" s="463"/>
      <c r="K40" s="464"/>
      <c r="L40" s="464"/>
      <c r="M40" s="464"/>
      <c r="N40" s="465"/>
    </row>
    <row r="41" spans="1:14" ht="16.5" customHeight="1">
      <c r="A41" s="46">
        <v>1.5</v>
      </c>
      <c r="B41" s="32" t="s">
        <v>114</v>
      </c>
      <c r="C41" s="32"/>
      <c r="D41" s="32"/>
      <c r="E41" s="47"/>
      <c r="F41" s="454">
        <v>0</v>
      </c>
      <c r="G41" s="455"/>
      <c r="H41" s="455"/>
      <c r="I41" s="455"/>
      <c r="J41" s="110"/>
      <c r="K41" s="111"/>
      <c r="L41" s="111"/>
      <c r="M41" s="111"/>
      <c r="N41" s="112"/>
    </row>
    <row r="42" spans="1:14" ht="16.5" customHeight="1">
      <c r="A42" s="46">
        <v>1.6</v>
      </c>
      <c r="B42" s="32" t="s">
        <v>115</v>
      </c>
      <c r="C42" s="32"/>
      <c r="D42" s="32"/>
      <c r="E42" s="47"/>
      <c r="F42" s="454">
        <v>0</v>
      </c>
      <c r="G42" s="455"/>
      <c r="H42" s="455"/>
      <c r="I42" s="455"/>
      <c r="J42" s="463"/>
      <c r="K42" s="464"/>
      <c r="L42" s="464"/>
      <c r="M42" s="464"/>
      <c r="N42" s="465"/>
    </row>
    <row r="43" spans="1:14" ht="16.5" customHeight="1">
      <c r="A43" s="113">
        <v>2</v>
      </c>
      <c r="B43" s="114" t="s">
        <v>121</v>
      </c>
      <c r="C43" s="32"/>
      <c r="D43" s="32"/>
      <c r="F43" s="453">
        <v>7</v>
      </c>
      <c r="G43" s="462"/>
      <c r="H43" s="462"/>
      <c r="I43" s="462"/>
      <c r="J43" s="458" t="s">
        <v>135</v>
      </c>
      <c r="K43" s="459"/>
      <c r="L43" s="459"/>
      <c r="M43" s="459"/>
      <c r="N43" s="460"/>
    </row>
    <row r="44" spans="1:14" ht="16.5" customHeight="1">
      <c r="A44" s="46">
        <v>2.1</v>
      </c>
      <c r="B44" s="32" t="s">
        <v>118</v>
      </c>
      <c r="C44" s="32"/>
      <c r="D44" s="32"/>
      <c r="E44" s="47"/>
      <c r="F44" s="454">
        <v>5</v>
      </c>
      <c r="G44" s="455"/>
      <c r="H44" s="455"/>
      <c r="I44" s="455"/>
      <c r="J44" s="463"/>
      <c r="K44" s="464"/>
      <c r="L44" s="464"/>
      <c r="M44" s="464"/>
      <c r="N44" s="465"/>
    </row>
    <row r="45" spans="1:14" ht="16.5" customHeight="1">
      <c r="A45" s="46">
        <v>2.2</v>
      </c>
      <c r="B45" s="32" t="s">
        <v>119</v>
      </c>
      <c r="C45" s="32"/>
      <c r="D45" s="32"/>
      <c r="E45" s="47"/>
      <c r="F45" s="454">
        <v>2</v>
      </c>
      <c r="G45" s="455"/>
      <c r="H45" s="455"/>
      <c r="I45" s="455"/>
      <c r="J45" s="463"/>
      <c r="K45" s="464"/>
      <c r="L45" s="464"/>
      <c r="M45" s="464"/>
      <c r="N45" s="465"/>
    </row>
    <row r="46" spans="1:14" ht="16.5" customHeight="1">
      <c r="A46" s="113">
        <v>3</v>
      </c>
      <c r="B46" s="114" t="s">
        <v>77</v>
      </c>
      <c r="C46" s="32"/>
      <c r="D46" s="32"/>
      <c r="E46" s="115"/>
      <c r="F46" s="453">
        <v>166</v>
      </c>
      <c r="G46" s="462"/>
      <c r="H46" s="462"/>
      <c r="I46" s="462"/>
      <c r="J46" s="458" t="s">
        <v>135</v>
      </c>
      <c r="K46" s="459"/>
      <c r="L46" s="459"/>
      <c r="M46" s="459"/>
      <c r="N46" s="460"/>
    </row>
    <row r="47" spans="1:14" ht="16.5" customHeight="1">
      <c r="A47" s="43" t="s">
        <v>78</v>
      </c>
      <c r="B47" s="81" t="s">
        <v>81</v>
      </c>
      <c r="C47" s="32"/>
      <c r="D47" s="32"/>
      <c r="E47" s="47"/>
      <c r="F47" s="454">
        <v>137</v>
      </c>
      <c r="G47" s="455"/>
      <c r="H47" s="455"/>
      <c r="I47" s="455"/>
      <c r="J47" s="110"/>
      <c r="K47" s="111"/>
      <c r="L47" s="111"/>
      <c r="M47" s="111"/>
      <c r="N47" s="112"/>
    </row>
    <row r="48" spans="1:14" ht="30" customHeight="1">
      <c r="A48" s="43" t="s">
        <v>79</v>
      </c>
      <c r="B48" s="456" t="s">
        <v>82</v>
      </c>
      <c r="C48" s="457"/>
      <c r="D48" s="457"/>
      <c r="E48" s="461"/>
      <c r="F48" s="454">
        <v>19</v>
      </c>
      <c r="G48" s="455"/>
      <c r="H48" s="455"/>
      <c r="I48" s="455"/>
      <c r="J48" s="110"/>
      <c r="K48" s="111"/>
      <c r="L48" s="111"/>
      <c r="M48" s="111"/>
      <c r="N48" s="112"/>
    </row>
    <row r="49" spans="1:14" ht="18.75" customHeight="1">
      <c r="A49" s="43" t="s">
        <v>80</v>
      </c>
      <c r="B49" s="82" t="s">
        <v>83</v>
      </c>
      <c r="C49" s="32"/>
      <c r="D49" s="47"/>
      <c r="E49" s="48"/>
      <c r="F49" s="454">
        <v>10</v>
      </c>
      <c r="G49" s="455"/>
      <c r="H49" s="455"/>
      <c r="I49" s="455"/>
      <c r="J49" s="110"/>
      <c r="K49" s="111"/>
      <c r="L49" s="111"/>
      <c r="M49" s="111"/>
      <c r="N49" s="112"/>
    </row>
    <row r="50" spans="1:14" ht="15" customHeight="1">
      <c r="A50" s="113">
        <v>4</v>
      </c>
      <c r="B50" s="114" t="s">
        <v>122</v>
      </c>
      <c r="C50" s="60"/>
      <c r="D50" s="32"/>
      <c r="F50" s="452">
        <v>71</v>
      </c>
      <c r="G50" s="452"/>
      <c r="H50" s="452"/>
      <c r="I50" s="453"/>
      <c r="J50" s="458" t="s">
        <v>135</v>
      </c>
      <c r="K50" s="459"/>
      <c r="L50" s="459"/>
      <c r="M50" s="459"/>
      <c r="N50" s="460"/>
    </row>
    <row r="51" spans="1:14" ht="15" customHeight="1">
      <c r="A51" s="83" t="s">
        <v>84</v>
      </c>
      <c r="B51" s="84" t="s">
        <v>85</v>
      </c>
      <c r="C51" s="32"/>
      <c r="D51" s="32"/>
      <c r="E51" s="47"/>
      <c r="F51" s="454">
        <v>4</v>
      </c>
      <c r="G51" s="455"/>
      <c r="H51" s="455"/>
      <c r="I51" s="455"/>
      <c r="J51" s="463"/>
      <c r="K51" s="464"/>
      <c r="L51" s="464"/>
      <c r="M51" s="464"/>
      <c r="N51" s="465"/>
    </row>
    <row r="52" spans="1:14" ht="15" customHeight="1">
      <c r="A52" s="83" t="s">
        <v>86</v>
      </c>
      <c r="B52" s="84" t="s">
        <v>56</v>
      </c>
      <c r="C52" s="32"/>
      <c r="D52" s="32"/>
      <c r="E52" s="47"/>
      <c r="F52" s="454">
        <v>0</v>
      </c>
      <c r="G52" s="455"/>
      <c r="H52" s="455"/>
      <c r="I52" s="455"/>
      <c r="J52" s="463"/>
      <c r="K52" s="464"/>
      <c r="L52" s="464"/>
      <c r="M52" s="464"/>
      <c r="N52" s="465"/>
    </row>
    <row r="53" spans="1:14" ht="15" customHeight="1">
      <c r="A53" s="83" t="s">
        <v>87</v>
      </c>
      <c r="B53" s="84" t="s">
        <v>88</v>
      </c>
      <c r="C53" s="32"/>
      <c r="D53" s="32"/>
      <c r="E53" s="47"/>
      <c r="F53" s="454">
        <v>1</v>
      </c>
      <c r="G53" s="455"/>
      <c r="H53" s="455"/>
      <c r="I53" s="455"/>
      <c r="J53" s="463"/>
      <c r="K53" s="464"/>
      <c r="L53" s="464"/>
      <c r="M53" s="464"/>
      <c r="N53" s="465"/>
    </row>
    <row r="54" spans="1:14" ht="15" customHeight="1">
      <c r="A54" s="83" t="s">
        <v>89</v>
      </c>
      <c r="B54" s="84" t="s">
        <v>90</v>
      </c>
      <c r="C54" s="32"/>
      <c r="D54" s="32"/>
      <c r="E54" s="47"/>
      <c r="F54" s="454">
        <v>1</v>
      </c>
      <c r="G54" s="455"/>
      <c r="H54" s="455"/>
      <c r="I54" s="455"/>
      <c r="J54" s="463"/>
      <c r="K54" s="464"/>
      <c r="L54" s="464"/>
      <c r="M54" s="464"/>
      <c r="N54" s="465"/>
    </row>
    <row r="55" spans="1:14" ht="15" customHeight="1">
      <c r="A55" s="83" t="s">
        <v>91</v>
      </c>
      <c r="B55" s="84" t="s">
        <v>92</v>
      </c>
      <c r="C55" s="32"/>
      <c r="D55" s="32"/>
      <c r="E55" s="47"/>
      <c r="F55" s="454">
        <v>65</v>
      </c>
      <c r="G55" s="455"/>
      <c r="H55" s="455"/>
      <c r="I55" s="455"/>
      <c r="J55" s="110"/>
      <c r="K55" s="111"/>
      <c r="L55" s="111"/>
      <c r="M55" s="111"/>
      <c r="N55" s="112"/>
    </row>
    <row r="56" spans="1:14" ht="15" customHeight="1">
      <c r="A56" s="83" t="s">
        <v>93</v>
      </c>
      <c r="B56" s="84" t="s">
        <v>94</v>
      </c>
      <c r="C56" s="32"/>
      <c r="D56" s="32"/>
      <c r="E56" s="47"/>
      <c r="F56" s="454">
        <v>0</v>
      </c>
      <c r="G56" s="455"/>
      <c r="H56" s="455"/>
      <c r="I56" s="455"/>
      <c r="J56" s="463"/>
      <c r="K56" s="464"/>
      <c r="L56" s="464"/>
      <c r="M56" s="464"/>
      <c r="N56" s="465"/>
    </row>
    <row r="57" spans="1:14" ht="15" customHeight="1">
      <c r="A57" s="116">
        <v>5</v>
      </c>
      <c r="B57" s="451" t="s">
        <v>96</v>
      </c>
      <c r="C57" s="451"/>
      <c r="D57" s="451"/>
      <c r="E57" s="32"/>
      <c r="F57" s="452">
        <v>2713</v>
      </c>
      <c r="G57" s="452"/>
      <c r="H57" s="452"/>
      <c r="I57" s="453"/>
      <c r="J57" s="448" t="s">
        <v>135</v>
      </c>
      <c r="K57" s="449"/>
      <c r="L57" s="449"/>
      <c r="M57" s="449"/>
      <c r="N57" s="450"/>
    </row>
    <row r="58" spans="1:14" s="53" customFormat="1" ht="15" customHeight="1">
      <c r="A58" s="117" t="s">
        <v>54</v>
      </c>
      <c r="B58" s="456" t="s">
        <v>85</v>
      </c>
      <c r="C58" s="457"/>
      <c r="D58" s="457"/>
      <c r="E58" s="49"/>
      <c r="F58" s="454">
        <v>2703</v>
      </c>
      <c r="G58" s="455"/>
      <c r="H58" s="455"/>
      <c r="I58" s="455"/>
      <c r="J58" s="50"/>
      <c r="K58" s="51"/>
      <c r="L58" s="51"/>
      <c r="M58" s="51"/>
      <c r="N58" s="52"/>
    </row>
    <row r="59" spans="1:14" s="53" customFormat="1" ht="15" customHeight="1">
      <c r="A59" s="54" t="s">
        <v>55</v>
      </c>
      <c r="B59" s="456" t="s">
        <v>56</v>
      </c>
      <c r="C59" s="457"/>
      <c r="D59" s="457"/>
      <c r="E59" s="49"/>
      <c r="F59" s="454">
        <v>0</v>
      </c>
      <c r="G59" s="455"/>
      <c r="H59" s="455"/>
      <c r="I59" s="455"/>
      <c r="J59" s="50"/>
      <c r="K59" s="51"/>
      <c r="L59" s="51"/>
      <c r="M59" s="51"/>
      <c r="N59" s="52"/>
    </row>
    <row r="60" spans="1:14" s="53" customFormat="1" ht="15" customHeight="1">
      <c r="A60" s="54" t="s">
        <v>57</v>
      </c>
      <c r="B60" s="456" t="s">
        <v>58</v>
      </c>
      <c r="C60" s="457"/>
      <c r="D60" s="457"/>
      <c r="E60" s="49"/>
      <c r="F60" s="454">
        <v>10</v>
      </c>
      <c r="G60" s="455"/>
      <c r="H60" s="455"/>
      <c r="I60" s="455"/>
      <c r="J60" s="55"/>
      <c r="K60" s="56"/>
      <c r="L60" s="56"/>
      <c r="M60" s="56"/>
      <c r="N60" s="57"/>
    </row>
    <row r="61" spans="2:11" ht="15.75">
      <c r="B61" s="446" t="s">
        <v>52</v>
      </c>
      <c r="C61" s="446"/>
      <c r="J61" s="85" t="s">
        <v>134</v>
      </c>
      <c r="K61" s="68"/>
    </row>
    <row r="62" spans="2:11" ht="15.75">
      <c r="B62" s="447" t="s">
        <v>345</v>
      </c>
      <c r="C62" s="447"/>
      <c r="I62" s="447" t="s">
        <v>346</v>
      </c>
      <c r="J62" s="447"/>
      <c r="K62" s="447"/>
    </row>
    <row r="63" spans="2:11" ht="15.75">
      <c r="B63" s="446"/>
      <c r="C63" s="446"/>
      <c r="I63" s="447" t="s">
        <v>347</v>
      </c>
      <c r="J63" s="447"/>
      <c r="K63" s="447"/>
    </row>
    <row r="64" spans="2:11" ht="15.75">
      <c r="B64" s="446"/>
      <c r="C64" s="446"/>
      <c r="I64" s="447" t="s">
        <v>345</v>
      </c>
      <c r="J64" s="447"/>
      <c r="K64" s="447"/>
    </row>
    <row r="65" spans="2:11" ht="15.75">
      <c r="B65" s="446"/>
      <c r="C65" s="446"/>
      <c r="I65" s="447"/>
      <c r="J65" s="447"/>
      <c r="K65" s="447"/>
    </row>
    <row r="66" spans="2:11" ht="15.75">
      <c r="B66" s="447" t="s">
        <v>136</v>
      </c>
      <c r="C66" s="447"/>
      <c r="I66" s="447" t="s">
        <v>220</v>
      </c>
      <c r="J66" s="447"/>
      <c r="K66" s="447"/>
    </row>
    <row r="67" spans="2:3" ht="15.75">
      <c r="B67" s="446"/>
      <c r="C67" s="446"/>
    </row>
  </sheetData>
  <sheetProtection formatCells="0" formatColumns="0" formatRows="0"/>
  <mergeCells count="85">
    <mergeCell ref="J56:N56"/>
    <mergeCell ref="J36:N36"/>
    <mergeCell ref="F55:I55"/>
    <mergeCell ref="F56:I56"/>
    <mergeCell ref="J45:N45"/>
    <mergeCell ref="J50:N50"/>
    <mergeCell ref="J51:N51"/>
    <mergeCell ref="F50:I50"/>
    <mergeCell ref="J52:N52"/>
    <mergeCell ref="A35:B35"/>
    <mergeCell ref="F53:I53"/>
    <mergeCell ref="F54:I54"/>
    <mergeCell ref="F44:I44"/>
    <mergeCell ref="F45:I45"/>
    <mergeCell ref="J53:N53"/>
    <mergeCell ref="J54:N54"/>
    <mergeCell ref="F52:I52"/>
    <mergeCell ref="F51:I51"/>
    <mergeCell ref="F49:I49"/>
    <mergeCell ref="K1:N1"/>
    <mergeCell ref="K2:N2"/>
    <mergeCell ref="K3:N3"/>
    <mergeCell ref="K4:N4"/>
    <mergeCell ref="K5:N5"/>
    <mergeCell ref="L8:L10"/>
    <mergeCell ref="C2:J2"/>
    <mergeCell ref="K34:L34"/>
    <mergeCell ref="J37:N37"/>
    <mergeCell ref="F46:I46"/>
    <mergeCell ref="F47:I47"/>
    <mergeCell ref="F48:I48"/>
    <mergeCell ref="E7:N7"/>
    <mergeCell ref="I8:I10"/>
    <mergeCell ref="N8:N10"/>
    <mergeCell ref="K8:K10"/>
    <mergeCell ref="J38:N38"/>
    <mergeCell ref="A11:B11"/>
    <mergeCell ref="C7:C10"/>
    <mergeCell ref="A7:B10"/>
    <mergeCell ref="D8:D10"/>
    <mergeCell ref="E8:G8"/>
    <mergeCell ref="E9:E10"/>
    <mergeCell ref="F9:G9"/>
    <mergeCell ref="C32:J33"/>
    <mergeCell ref="M8:M10"/>
    <mergeCell ref="F43:I43"/>
    <mergeCell ref="J44:N44"/>
    <mergeCell ref="H8:H10"/>
    <mergeCell ref="J8:J10"/>
    <mergeCell ref="J39:N39"/>
    <mergeCell ref="J40:N40"/>
    <mergeCell ref="J42:N42"/>
    <mergeCell ref="J43:N43"/>
    <mergeCell ref="F34:I34"/>
    <mergeCell ref="F35:I35"/>
    <mergeCell ref="F59:I59"/>
    <mergeCell ref="J46:N46"/>
    <mergeCell ref="B48:E48"/>
    <mergeCell ref="F36:I36"/>
    <mergeCell ref="F37:I37"/>
    <mergeCell ref="F38:I38"/>
    <mergeCell ref="F39:I39"/>
    <mergeCell ref="F40:I40"/>
    <mergeCell ref="F41:I41"/>
    <mergeCell ref="F42:I42"/>
    <mergeCell ref="B66:C66"/>
    <mergeCell ref="J57:N57"/>
    <mergeCell ref="B62:C62"/>
    <mergeCell ref="B57:D57"/>
    <mergeCell ref="F57:I57"/>
    <mergeCell ref="F60:I60"/>
    <mergeCell ref="B60:D60"/>
    <mergeCell ref="B58:D58"/>
    <mergeCell ref="B59:D59"/>
    <mergeCell ref="F58:I58"/>
    <mergeCell ref="B61:C61"/>
    <mergeCell ref="B67:C67"/>
    <mergeCell ref="I62:K62"/>
    <mergeCell ref="I63:K63"/>
    <mergeCell ref="I64:K64"/>
    <mergeCell ref="I65:K65"/>
    <mergeCell ref="I66:K66"/>
    <mergeCell ref="B65:C65"/>
    <mergeCell ref="B63:C63"/>
    <mergeCell ref="B64:C64"/>
  </mergeCells>
  <printOptions/>
  <pageMargins left="0.2362204724409449" right="0" top="0.11811023622047245" bottom="0.11811023622047245" header="0.2362204724409449" footer="0.1574803149606299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indexed="14"/>
  </sheetPr>
  <dimension ref="A1:T37"/>
  <sheetViews>
    <sheetView showZeros="0" zoomScalePageLayoutView="0" workbookViewId="0" topLeftCell="A16">
      <selection activeCell="H33" sqref="H33"/>
    </sheetView>
  </sheetViews>
  <sheetFormatPr defaultColWidth="8.00390625" defaultRowHeight="15.75"/>
  <cols>
    <col min="1" max="1" width="4.25390625" style="373" customWidth="1"/>
    <col min="2" max="2" width="23.375" style="373" customWidth="1"/>
    <col min="3" max="3" width="12.25390625" style="373" customWidth="1"/>
    <col min="4" max="5" width="11.00390625" style="373" customWidth="1"/>
    <col min="6" max="6" width="12.75390625" style="373" customWidth="1"/>
    <col min="7" max="7" width="13.125" style="373" customWidth="1"/>
    <col min="8" max="8" width="12.375" style="373" customWidth="1"/>
    <col min="9" max="9" width="11.875" style="373" customWidth="1"/>
    <col min="10" max="10" width="11.125" style="373" customWidth="1"/>
    <col min="11" max="16384" width="8.00390625" style="373" customWidth="1"/>
  </cols>
  <sheetData>
    <row r="1" spans="1:12" ht="16.5">
      <c r="A1" s="640" t="s">
        <v>321</v>
      </c>
      <c r="B1" s="640"/>
      <c r="D1" s="354" t="s">
        <v>322</v>
      </c>
      <c r="E1" s="354"/>
      <c r="F1" s="354"/>
      <c r="G1" s="354"/>
      <c r="H1" s="354"/>
      <c r="I1" s="355" t="s">
        <v>323</v>
      </c>
      <c r="J1" s="355"/>
      <c r="K1" s="355"/>
      <c r="L1" s="374"/>
    </row>
    <row r="2" spans="1:12" ht="20.25" customHeight="1">
      <c r="A2" s="603" t="s">
        <v>324</v>
      </c>
      <c r="B2" s="603"/>
      <c r="D2" s="641" t="s">
        <v>167</v>
      </c>
      <c r="E2" s="641"/>
      <c r="F2" s="641"/>
      <c r="G2" s="641"/>
      <c r="H2" s="357"/>
      <c r="I2" s="636" t="s">
        <v>98</v>
      </c>
      <c r="J2" s="636"/>
      <c r="K2" s="636"/>
      <c r="L2" s="636"/>
    </row>
    <row r="3" spans="1:12" ht="15" customHeight="1">
      <c r="A3" s="638" t="s">
        <v>325</v>
      </c>
      <c r="B3" s="638"/>
      <c r="C3" s="639"/>
      <c r="D3" s="639"/>
      <c r="E3" s="639"/>
      <c r="F3" s="639"/>
      <c r="G3" s="639"/>
      <c r="H3" s="639"/>
      <c r="I3" s="637" t="s">
        <v>326</v>
      </c>
      <c r="J3" s="637"/>
      <c r="K3" s="637"/>
      <c r="L3" s="637"/>
    </row>
    <row r="4" spans="1:12" ht="15" customHeight="1">
      <c r="A4" s="600" t="s">
        <v>327</v>
      </c>
      <c r="B4" s="600"/>
      <c r="C4" s="602"/>
      <c r="D4" s="602"/>
      <c r="E4" s="602"/>
      <c r="F4" s="602"/>
      <c r="G4" s="602"/>
      <c r="H4" s="356"/>
      <c r="I4" s="604" t="s">
        <v>168</v>
      </c>
      <c r="J4" s="604"/>
      <c r="K4" s="604"/>
      <c r="L4" s="604"/>
    </row>
    <row r="5" spans="1:10" ht="15" customHeight="1">
      <c r="A5" s="603"/>
      <c r="B5" s="603"/>
      <c r="C5" s="358"/>
      <c r="D5" s="358"/>
      <c r="E5" s="358"/>
      <c r="F5" s="358"/>
      <c r="G5" s="358"/>
      <c r="H5" s="359"/>
      <c r="I5" s="601" t="s">
        <v>328</v>
      </c>
      <c r="J5" s="601"/>
    </row>
    <row r="6" spans="1:10" ht="30" customHeight="1">
      <c r="A6" s="630" t="s">
        <v>34</v>
      </c>
      <c r="B6" s="631"/>
      <c r="C6" s="613" t="s">
        <v>329</v>
      </c>
      <c r="D6" s="610"/>
      <c r="E6" s="610"/>
      <c r="F6" s="611" t="s">
        <v>330</v>
      </c>
      <c r="G6" s="612"/>
      <c r="H6" s="612"/>
      <c r="I6" s="613"/>
      <c r="J6" s="610" t="s">
        <v>343</v>
      </c>
    </row>
    <row r="7" spans="1:10" ht="16.5" customHeight="1">
      <c r="A7" s="632"/>
      <c r="B7" s="633"/>
      <c r="C7" s="623" t="s">
        <v>331</v>
      </c>
      <c r="D7" s="614" t="s">
        <v>6</v>
      </c>
      <c r="E7" s="615"/>
      <c r="F7" s="611" t="s">
        <v>332</v>
      </c>
      <c r="G7" s="612"/>
      <c r="H7" s="613"/>
      <c r="I7" s="619" t="s">
        <v>333</v>
      </c>
      <c r="J7" s="610"/>
    </row>
    <row r="8" spans="1:10" ht="12" customHeight="1">
      <c r="A8" s="632"/>
      <c r="B8" s="633"/>
      <c r="C8" s="623"/>
      <c r="D8" s="617" t="s">
        <v>334</v>
      </c>
      <c r="E8" s="617" t="s">
        <v>335</v>
      </c>
      <c r="F8" s="619" t="s">
        <v>17</v>
      </c>
      <c r="G8" s="610" t="s">
        <v>6</v>
      </c>
      <c r="H8" s="610"/>
      <c r="I8" s="622"/>
      <c r="J8" s="610"/>
    </row>
    <row r="9" spans="1:10" ht="35.25" customHeight="1">
      <c r="A9" s="634"/>
      <c r="B9" s="635"/>
      <c r="C9" s="615"/>
      <c r="D9" s="624"/>
      <c r="E9" s="618"/>
      <c r="F9" s="620"/>
      <c r="G9" s="338" t="s">
        <v>336</v>
      </c>
      <c r="H9" s="338" t="s">
        <v>337</v>
      </c>
      <c r="I9" s="620"/>
      <c r="J9" s="610"/>
    </row>
    <row r="10" spans="1:10" ht="14.25" customHeight="1">
      <c r="A10" s="608" t="s">
        <v>338</v>
      </c>
      <c r="B10" s="609"/>
      <c r="C10" s="360">
        <v>1</v>
      </c>
      <c r="D10" s="361">
        <v>2</v>
      </c>
      <c r="E10" s="361">
        <v>3</v>
      </c>
      <c r="F10" s="360">
        <v>4</v>
      </c>
      <c r="G10" s="360">
        <v>5</v>
      </c>
      <c r="H10" s="360">
        <v>6</v>
      </c>
      <c r="I10" s="360">
        <v>7</v>
      </c>
      <c r="J10" s="360">
        <v>8</v>
      </c>
    </row>
    <row r="11" spans="1:10" s="377" customFormat="1" ht="18" customHeight="1">
      <c r="A11" s="626" t="s">
        <v>339</v>
      </c>
      <c r="B11" s="627"/>
      <c r="C11" s="375">
        <f>D11+E11</f>
        <v>3</v>
      </c>
      <c r="D11" s="376">
        <f>D12+D13</f>
        <v>3</v>
      </c>
      <c r="E11" s="376">
        <f>E12+E13</f>
        <v>0</v>
      </c>
      <c r="F11" s="375">
        <f>G11+H11</f>
        <v>3</v>
      </c>
      <c r="G11" s="376">
        <f>G12+G13</f>
        <v>0</v>
      </c>
      <c r="H11" s="376">
        <f>H12+H13</f>
        <v>3</v>
      </c>
      <c r="I11" s="376">
        <f>I12+I13</f>
        <v>0</v>
      </c>
      <c r="J11" s="376">
        <f>J12+J13</f>
        <v>0</v>
      </c>
    </row>
    <row r="12" spans="1:10" ht="18" customHeight="1">
      <c r="A12" s="339" t="s">
        <v>0</v>
      </c>
      <c r="B12" s="340" t="str">
        <f>'[1]TINH'!$K$2</f>
        <v>Cục THA tỉnh TG</v>
      </c>
      <c r="C12" s="362">
        <f aca="true" t="shared" si="0" ref="C12:C24">IF(D12+E12&lt;G12+H12,"0 hợp lý!",D12+E12)</f>
        <v>0</v>
      </c>
      <c r="D12" s="341">
        <f>'[2]19THA'!D$11</f>
        <v>0</v>
      </c>
      <c r="E12" s="341">
        <f>'[2]19THA'!E$11</f>
        <v>0</v>
      </c>
      <c r="F12" s="362">
        <f aca="true" t="shared" si="1" ref="F12:F24">IF(G12+H12&lt;J12,"Sai VB!",G12+H12)</f>
        <v>0</v>
      </c>
      <c r="G12" s="341">
        <f>'[2]19THA'!G$11</f>
        <v>0</v>
      </c>
      <c r="H12" s="341">
        <f>'[2]19THA'!H$11</f>
        <v>0</v>
      </c>
      <c r="I12" s="363">
        <f aca="true" t="shared" si="2" ref="I12:I24">D12+E12-G12-H12</f>
        <v>0</v>
      </c>
      <c r="J12" s="341">
        <f>'[2]19THA'!J$11</f>
        <v>0</v>
      </c>
    </row>
    <row r="13" spans="1:10" ht="18" customHeight="1">
      <c r="A13" s="339" t="s">
        <v>1</v>
      </c>
      <c r="B13" s="340" t="s">
        <v>340</v>
      </c>
      <c r="C13" s="378">
        <f t="shared" si="0"/>
        <v>3</v>
      </c>
      <c r="D13" s="379">
        <f>SUM(D14:D24)</f>
        <v>3</v>
      </c>
      <c r="E13" s="379">
        <f>SUM(E14:E24)</f>
        <v>0</v>
      </c>
      <c r="F13" s="378">
        <f t="shared" si="1"/>
        <v>3</v>
      </c>
      <c r="G13" s="379">
        <f>SUM(G14:G24)</f>
        <v>0</v>
      </c>
      <c r="H13" s="379">
        <f>SUM(H14:H24)</f>
        <v>3</v>
      </c>
      <c r="I13" s="380">
        <f t="shared" si="2"/>
        <v>0</v>
      </c>
      <c r="J13" s="379">
        <f>SUM(J14:J24)</f>
        <v>0</v>
      </c>
    </row>
    <row r="14" spans="1:10" ht="15.75" customHeight="1">
      <c r="A14" s="342">
        <v>1</v>
      </c>
      <c r="B14" s="343" t="str">
        <f>'[1]CB'!$K$2</f>
        <v>Huyện Cái Bè</v>
      </c>
      <c r="C14" s="362">
        <f t="shared" si="0"/>
        <v>0</v>
      </c>
      <c r="D14" s="341">
        <f>'[3]19THA'!D$11</f>
        <v>0</v>
      </c>
      <c r="E14" s="341">
        <f>'[3]19THA'!E$11</f>
        <v>0</v>
      </c>
      <c r="F14" s="362">
        <f t="shared" si="1"/>
        <v>0</v>
      </c>
      <c r="G14" s="341">
        <f>'[3]19THA'!G$11</f>
        <v>0</v>
      </c>
      <c r="H14" s="341">
        <f>'[3]19THA'!H$11</f>
        <v>0</v>
      </c>
      <c r="I14" s="363">
        <f t="shared" si="2"/>
        <v>0</v>
      </c>
      <c r="J14" s="341">
        <f>'[3]19THA'!J$11</f>
        <v>0</v>
      </c>
    </row>
    <row r="15" spans="1:10" ht="15.75" customHeight="1">
      <c r="A15" s="342">
        <v>2</v>
      </c>
      <c r="B15" s="343" t="str">
        <f>'[1]CL'!$K$2</f>
        <v>Huyện Cai Lậy</v>
      </c>
      <c r="C15" s="362">
        <f t="shared" si="0"/>
        <v>0</v>
      </c>
      <c r="D15" s="341">
        <f>'[4]19THA'!D$11</f>
        <v>0</v>
      </c>
      <c r="E15" s="341">
        <f>'[4]19THA'!E$11</f>
        <v>0</v>
      </c>
      <c r="F15" s="362">
        <f t="shared" si="1"/>
        <v>0</v>
      </c>
      <c r="G15" s="341">
        <f>'[4]19THA'!G$11</f>
        <v>0</v>
      </c>
      <c r="H15" s="341">
        <f>'[4]19THA'!H$11</f>
        <v>0</v>
      </c>
      <c r="I15" s="363">
        <f t="shared" si="2"/>
        <v>0</v>
      </c>
      <c r="J15" s="341">
        <f>'[4]19THA'!J$11</f>
        <v>0</v>
      </c>
    </row>
    <row r="16" spans="1:10" ht="15.75" customHeight="1">
      <c r="A16" s="342">
        <v>3</v>
      </c>
      <c r="B16" s="343" t="str">
        <f>'[1]CT'!$K$2</f>
        <v>Huyện Châu Thành</v>
      </c>
      <c r="C16" s="362">
        <f t="shared" si="0"/>
        <v>0</v>
      </c>
      <c r="D16" s="341">
        <f>'[5]19THA'!D$11</f>
        <v>0</v>
      </c>
      <c r="E16" s="341">
        <f>'[5]19THA'!E$11</f>
        <v>0</v>
      </c>
      <c r="F16" s="362">
        <f t="shared" si="1"/>
        <v>0</v>
      </c>
      <c r="G16" s="341">
        <f>'[5]19THA'!G$11</f>
        <v>0</v>
      </c>
      <c r="H16" s="341">
        <f>'[5]19THA'!H$11</f>
        <v>0</v>
      </c>
      <c r="I16" s="363">
        <f t="shared" si="2"/>
        <v>0</v>
      </c>
      <c r="J16" s="341">
        <f>'[5]19THA'!J$11</f>
        <v>0</v>
      </c>
    </row>
    <row r="17" spans="1:10" ht="15.75" customHeight="1">
      <c r="A17" s="342">
        <v>4</v>
      </c>
      <c r="B17" s="343" t="str">
        <f>'[1]TPMT'!$K$2</f>
        <v>Thành phố Mỹ Tho</v>
      </c>
      <c r="C17" s="362">
        <f t="shared" si="0"/>
        <v>0</v>
      </c>
      <c r="D17" s="341">
        <f>'[6]19THA'!D$11</f>
        <v>0</v>
      </c>
      <c r="E17" s="341">
        <f>'[6]19THA'!E$11</f>
        <v>0</v>
      </c>
      <c r="F17" s="362">
        <f t="shared" si="1"/>
        <v>0</v>
      </c>
      <c r="G17" s="341">
        <f>'[6]19THA'!G$11</f>
        <v>0</v>
      </c>
      <c r="H17" s="341">
        <f>'[6]19THA'!H$11</f>
        <v>0</v>
      </c>
      <c r="I17" s="363">
        <f t="shared" si="2"/>
        <v>0</v>
      </c>
      <c r="J17" s="341">
        <f>'[6]19THA'!J$11</f>
        <v>0</v>
      </c>
    </row>
    <row r="18" spans="1:10" ht="15.75" customHeight="1">
      <c r="A18" s="342">
        <v>5</v>
      </c>
      <c r="B18" s="343" t="str">
        <f>'[1]CG'!$K$2</f>
        <v>Huyện Chợ Gạo</v>
      </c>
      <c r="C18" s="362">
        <f t="shared" si="0"/>
        <v>2</v>
      </c>
      <c r="D18" s="341">
        <f>'[7]19THA'!D$11</f>
        <v>2</v>
      </c>
      <c r="E18" s="341">
        <f>'[7]19THA'!E$11</f>
        <v>0</v>
      </c>
      <c r="F18" s="362">
        <f t="shared" si="1"/>
        <v>2</v>
      </c>
      <c r="G18" s="341">
        <f>'[7]19THA'!G$11</f>
        <v>0</v>
      </c>
      <c r="H18" s="341">
        <f>'[7]19THA'!H$11</f>
        <v>2</v>
      </c>
      <c r="I18" s="363">
        <f t="shared" si="2"/>
        <v>0</v>
      </c>
      <c r="J18" s="341">
        <f>'[7]19THA'!J$11</f>
        <v>0</v>
      </c>
    </row>
    <row r="19" spans="1:10" ht="15.75" customHeight="1">
      <c r="A19" s="342">
        <v>6</v>
      </c>
      <c r="B19" s="343" t="str">
        <f>'[1]GCT'!$K$2</f>
        <v>Huyện Gò Công Tây</v>
      </c>
      <c r="C19" s="362">
        <f t="shared" si="0"/>
        <v>0</v>
      </c>
      <c r="D19" s="341">
        <f>'[8]19THA'!D$11</f>
        <v>0</v>
      </c>
      <c r="E19" s="341">
        <f>'[8]19THA'!E$11</f>
        <v>0</v>
      </c>
      <c r="F19" s="362">
        <f t="shared" si="1"/>
        <v>0</v>
      </c>
      <c r="G19" s="341">
        <f>'[8]19THA'!G$11</f>
        <v>0</v>
      </c>
      <c r="H19" s="341">
        <f>'[8]19THA'!H$11</f>
        <v>0</v>
      </c>
      <c r="I19" s="363">
        <f t="shared" si="2"/>
        <v>0</v>
      </c>
      <c r="J19" s="341">
        <f>'[8]19THA'!J$11</f>
        <v>0</v>
      </c>
    </row>
    <row r="20" spans="1:10" ht="15.75" customHeight="1">
      <c r="A20" s="342">
        <v>7</v>
      </c>
      <c r="B20" s="343" t="str">
        <f>'[1]TXGC'!$K$2</f>
        <v>Thị xã Gò Công</v>
      </c>
      <c r="C20" s="362">
        <f t="shared" si="0"/>
        <v>0</v>
      </c>
      <c r="D20" s="341">
        <f>'[9]19THA'!D$11</f>
        <v>0</v>
      </c>
      <c r="E20" s="341">
        <f>'[9]19THA'!E$11</f>
        <v>0</v>
      </c>
      <c r="F20" s="362">
        <f t="shared" si="1"/>
        <v>0</v>
      </c>
      <c r="G20" s="341">
        <f>'[9]19THA'!G$11</f>
        <v>0</v>
      </c>
      <c r="H20" s="341">
        <f>'[9]19THA'!H$11</f>
        <v>0</v>
      </c>
      <c r="I20" s="363">
        <f t="shared" si="2"/>
        <v>0</v>
      </c>
      <c r="J20" s="341">
        <f>'[9]19THA'!J$11</f>
        <v>0</v>
      </c>
    </row>
    <row r="21" spans="1:10" ht="15.75" customHeight="1">
      <c r="A21" s="342">
        <v>8</v>
      </c>
      <c r="B21" s="343" t="str">
        <f>'[1]GCD'!$K$2</f>
        <v>Huyện Gò Công Đông</v>
      </c>
      <c r="C21" s="362">
        <f t="shared" si="0"/>
        <v>0</v>
      </c>
      <c r="D21" s="341">
        <f>'[10]19THA'!D$11</f>
        <v>0</v>
      </c>
      <c r="E21" s="341">
        <f>'[10]19THA'!E$11</f>
        <v>0</v>
      </c>
      <c r="F21" s="362">
        <f t="shared" si="1"/>
        <v>0</v>
      </c>
      <c r="G21" s="341">
        <f>'[10]19THA'!G$11</f>
        <v>0</v>
      </c>
      <c r="H21" s="341">
        <f>'[10]19THA'!H$11</f>
        <v>0</v>
      </c>
      <c r="I21" s="363">
        <f t="shared" si="2"/>
        <v>0</v>
      </c>
      <c r="J21" s="341">
        <f>'[10]19THA'!J$11</f>
        <v>0</v>
      </c>
    </row>
    <row r="22" spans="1:12" ht="15.75" customHeight="1">
      <c r="A22" s="342">
        <v>9</v>
      </c>
      <c r="B22" s="343" t="str">
        <f>'[1]TP'!$K$2</f>
        <v>Huyện Tân Phước</v>
      </c>
      <c r="C22" s="362">
        <f t="shared" si="0"/>
        <v>1</v>
      </c>
      <c r="D22" s="341">
        <f>'[11]19THA'!D$11</f>
        <v>1</v>
      </c>
      <c r="E22" s="341">
        <f>'[11]19THA'!E$11</f>
        <v>0</v>
      </c>
      <c r="F22" s="362">
        <f t="shared" si="1"/>
        <v>1</v>
      </c>
      <c r="G22" s="341">
        <f>'[11]19THA'!G$11</f>
        <v>0</v>
      </c>
      <c r="H22" s="341">
        <f>'[11]19THA'!H$11</f>
        <v>1</v>
      </c>
      <c r="I22" s="363">
        <f t="shared" si="2"/>
        <v>0</v>
      </c>
      <c r="J22" s="341">
        <f>'[11]19THA'!J$11</f>
        <v>0</v>
      </c>
      <c r="K22" s="364"/>
      <c r="L22" s="364"/>
    </row>
    <row r="23" spans="1:14" s="365" customFormat="1" ht="15.75" customHeight="1">
      <c r="A23" s="342">
        <v>10</v>
      </c>
      <c r="B23" s="343" t="str">
        <f>'[1]TPD'!$K$2</f>
        <v>Huyện Tân Phú Đông</v>
      </c>
      <c r="C23" s="362">
        <f t="shared" si="0"/>
        <v>0</v>
      </c>
      <c r="D23" s="341">
        <f>'[12]19THA'!D$11</f>
        <v>0</v>
      </c>
      <c r="E23" s="341">
        <f>'[12]19THA'!E$11</f>
        <v>0</v>
      </c>
      <c r="F23" s="362">
        <f t="shared" si="1"/>
        <v>0</v>
      </c>
      <c r="G23" s="341">
        <f>'[12]19THA'!G$11</f>
        <v>0</v>
      </c>
      <c r="H23" s="341">
        <f>'[12]19THA'!H$11</f>
        <v>0</v>
      </c>
      <c r="I23" s="363">
        <f t="shared" si="2"/>
        <v>0</v>
      </c>
      <c r="J23" s="341">
        <f>'[12]19THA'!J$11</f>
        <v>0</v>
      </c>
      <c r="K23" s="345"/>
      <c r="L23" s="345"/>
      <c r="M23" s="345"/>
      <c r="N23" s="345"/>
    </row>
    <row r="24" spans="1:16" s="366" customFormat="1" ht="15.75" customHeight="1">
      <c r="A24" s="342">
        <v>11</v>
      </c>
      <c r="B24" s="343" t="str">
        <f>'[1]TXCL'!$K$2</f>
        <v>Thị xã Cai Lậy</v>
      </c>
      <c r="C24" s="362">
        <f t="shared" si="0"/>
        <v>0</v>
      </c>
      <c r="D24" s="341">
        <f>'[13]19THA'!D$11</f>
        <v>0</v>
      </c>
      <c r="E24" s="341">
        <f>'[13]19THA'!E$11</f>
        <v>0</v>
      </c>
      <c r="F24" s="362">
        <f t="shared" si="1"/>
        <v>0</v>
      </c>
      <c r="G24" s="341">
        <f>'[13]19THA'!G$11</f>
        <v>0</v>
      </c>
      <c r="H24" s="341">
        <f>'[13]19THA'!H$11</f>
        <v>0</v>
      </c>
      <c r="I24" s="363">
        <f t="shared" si="2"/>
        <v>0</v>
      </c>
      <c r="J24" s="341">
        <f>'[13]19THA'!J$11</f>
        <v>0</v>
      </c>
      <c r="K24" s="350"/>
      <c r="L24" s="350"/>
      <c r="M24" s="350"/>
      <c r="N24" s="350"/>
      <c r="O24" s="350"/>
      <c r="P24" s="350"/>
    </row>
    <row r="25" spans="1:14" s="347" customFormat="1" ht="24.75" customHeight="1">
      <c r="A25" s="344"/>
      <c r="C25" s="388" t="s">
        <v>342</v>
      </c>
      <c r="D25" s="387"/>
      <c r="E25" s="387"/>
      <c r="F25" s="345"/>
      <c r="G25" s="346"/>
      <c r="H25" s="345" t="s">
        <v>342</v>
      </c>
      <c r="I25" s="346"/>
      <c r="K25" s="348"/>
      <c r="L25" s="348"/>
      <c r="M25" s="348"/>
      <c r="N25" s="348"/>
    </row>
    <row r="26" spans="1:16" s="351" customFormat="1" ht="19.5" customHeight="1">
      <c r="A26" s="349"/>
      <c r="B26" s="606" t="s">
        <v>341</v>
      </c>
      <c r="C26" s="606"/>
      <c r="D26" s="606"/>
      <c r="E26" s="381"/>
      <c r="H26" s="350" t="s">
        <v>346</v>
      </c>
      <c r="K26" s="352"/>
      <c r="L26" s="352"/>
      <c r="M26" s="352"/>
      <c r="N26" s="352"/>
      <c r="O26" s="352"/>
      <c r="P26" s="352"/>
    </row>
    <row r="27" spans="1:16" s="369" customFormat="1" ht="21" customHeight="1">
      <c r="A27" s="367"/>
      <c r="B27" s="605" t="s">
        <v>345</v>
      </c>
      <c r="C27" s="605"/>
      <c r="D27" s="605"/>
      <c r="E27" s="353"/>
      <c r="F27" s="353"/>
      <c r="G27" s="607" t="s">
        <v>347</v>
      </c>
      <c r="H27" s="607"/>
      <c r="I27" s="607"/>
      <c r="J27" s="605"/>
      <c r="K27" s="605"/>
      <c r="L27" s="605"/>
      <c r="M27" s="605"/>
      <c r="N27" s="605"/>
      <c r="O27" s="368"/>
      <c r="P27" s="368"/>
    </row>
    <row r="28" spans="1:12" s="383" customFormat="1" ht="16.5">
      <c r="A28" s="382"/>
      <c r="B28" s="625"/>
      <c r="C28" s="625"/>
      <c r="F28" s="616"/>
      <c r="G28" s="616"/>
      <c r="H28" s="616"/>
      <c r="I28" s="616"/>
      <c r="J28" s="616"/>
      <c r="K28" s="616"/>
      <c r="L28" s="616"/>
    </row>
    <row r="29" spans="1:8" s="383" customFormat="1" ht="13.5" customHeight="1">
      <c r="A29" s="382"/>
      <c r="B29" s="382"/>
      <c r="H29" s="382" t="s">
        <v>345</v>
      </c>
    </row>
    <row r="30" spans="1:8" s="383" customFormat="1" ht="21.75" customHeight="1">
      <c r="A30" s="382"/>
      <c r="B30" s="599" t="s">
        <v>136</v>
      </c>
      <c r="C30" s="599"/>
      <c r="D30" s="599"/>
      <c r="H30" s="445" t="s">
        <v>220</v>
      </c>
    </row>
    <row r="31" ht="26.25" customHeight="1"/>
    <row r="32" ht="26.25" customHeight="1"/>
    <row r="33" s="384" customFormat="1" ht="26.25" customHeight="1">
      <c r="A33" s="370"/>
    </row>
    <row r="34" spans="1:20" s="384" customFormat="1" ht="18.75" customHeight="1">
      <c r="A34" s="371"/>
      <c r="B34" s="628"/>
      <c r="C34" s="629"/>
      <c r="D34" s="629"/>
      <c r="E34" s="629"/>
      <c r="F34" s="629"/>
      <c r="G34" s="629"/>
      <c r="H34" s="629"/>
      <c r="I34" s="629"/>
      <c r="J34" s="629"/>
      <c r="K34" s="629"/>
      <c r="L34" s="629"/>
      <c r="M34" s="629"/>
      <c r="N34" s="629"/>
      <c r="O34" s="629"/>
      <c r="P34" s="629"/>
      <c r="Q34" s="629"/>
      <c r="R34" s="629"/>
      <c r="S34" s="629"/>
      <c r="T34" s="629"/>
    </row>
    <row r="35" spans="1:20" s="384" customFormat="1" ht="18.75" customHeight="1">
      <c r="A35" s="371"/>
      <c r="B35" s="621"/>
      <c r="C35" s="621"/>
      <c r="D35" s="621"/>
      <c r="E35" s="621"/>
      <c r="F35" s="621"/>
      <c r="G35" s="621"/>
      <c r="H35" s="621"/>
      <c r="I35" s="621"/>
      <c r="J35" s="621"/>
      <c r="K35" s="621"/>
      <c r="L35" s="385"/>
      <c r="M35" s="385"/>
      <c r="N35" s="385"/>
      <c r="O35" s="385"/>
      <c r="P35" s="385"/>
      <c r="Q35" s="385"/>
      <c r="R35" s="385"/>
      <c r="S35" s="385"/>
      <c r="T35" s="385"/>
    </row>
    <row r="36" spans="2:20" ht="18.75" customHeight="1">
      <c r="B36" s="372"/>
      <c r="C36" s="386"/>
      <c r="D36" s="386"/>
      <c r="E36" s="386"/>
      <c r="F36" s="386"/>
      <c r="G36" s="386"/>
      <c r="H36" s="386"/>
      <c r="I36" s="386"/>
      <c r="J36" s="386"/>
      <c r="K36" s="386"/>
      <c r="L36" s="386"/>
      <c r="M36" s="386"/>
      <c r="N36" s="386"/>
      <c r="O36" s="386"/>
      <c r="P36" s="386"/>
      <c r="Q36" s="386"/>
      <c r="R36" s="386"/>
      <c r="S36" s="386"/>
      <c r="T36" s="386"/>
    </row>
    <row r="37" spans="2:20" ht="26.25" customHeight="1">
      <c r="B37" s="372"/>
      <c r="C37" s="386"/>
      <c r="D37" s="372"/>
      <c r="E37" s="386"/>
      <c r="F37" s="386"/>
      <c r="G37" s="386"/>
      <c r="H37" s="386"/>
      <c r="I37" s="386"/>
      <c r="J37" s="386"/>
      <c r="K37" s="386"/>
      <c r="L37" s="386"/>
      <c r="M37" s="386"/>
      <c r="N37" s="386"/>
      <c r="O37" s="386"/>
      <c r="P37" s="386"/>
      <c r="Q37" s="386"/>
      <c r="R37" s="386"/>
      <c r="S37" s="386"/>
      <c r="T37" s="386"/>
    </row>
  </sheetData>
  <sheetProtection formatCells="0" formatColumns="0" formatRows="0"/>
  <mergeCells count="35">
    <mergeCell ref="A1:B1"/>
    <mergeCell ref="D2:G2"/>
    <mergeCell ref="I2:L2"/>
    <mergeCell ref="I3:L3"/>
    <mergeCell ref="A2:B2"/>
    <mergeCell ref="A3:B3"/>
    <mergeCell ref="C3:H3"/>
    <mergeCell ref="B35:K35"/>
    <mergeCell ref="F7:H7"/>
    <mergeCell ref="C6:E6"/>
    <mergeCell ref="I7:I9"/>
    <mergeCell ref="C7:C9"/>
    <mergeCell ref="D8:D9"/>
    <mergeCell ref="B28:C28"/>
    <mergeCell ref="A11:B11"/>
    <mergeCell ref="B34:T34"/>
    <mergeCell ref="A6:B9"/>
    <mergeCell ref="F28:L28"/>
    <mergeCell ref="E8:E9"/>
    <mergeCell ref="G8:H8"/>
    <mergeCell ref="F8:F9"/>
    <mergeCell ref="A10:B10"/>
    <mergeCell ref="J6:J9"/>
    <mergeCell ref="F6:I6"/>
    <mergeCell ref="D7:E7"/>
    <mergeCell ref="B30:D30"/>
    <mergeCell ref="A4:B4"/>
    <mergeCell ref="I5:J5"/>
    <mergeCell ref="C4:G4"/>
    <mergeCell ref="A5:B5"/>
    <mergeCell ref="I4:L4"/>
    <mergeCell ref="B27:D27"/>
    <mergeCell ref="J27:N27"/>
    <mergeCell ref="B26:D26"/>
    <mergeCell ref="G27:I27"/>
  </mergeCells>
  <printOptions horizontalCentered="1"/>
  <pageMargins left="0.5118110236220472" right="0.5118110236220472" top="0.4330708661417323" bottom="0.1968503937007874" header="0.5118110236220472" footer="0.2362204724409449"/>
  <pageSetup horizontalDpi="1200" verticalDpi="1200" orientation="landscape" paperSize="9" r:id="rId1"/>
</worksheet>
</file>

<file path=xl/worksheets/sheet11.xml><?xml version="1.0" encoding="utf-8"?>
<worksheet xmlns="http://schemas.openxmlformats.org/spreadsheetml/2006/main" xmlns:r="http://schemas.openxmlformats.org/officeDocument/2006/relationships">
  <sheetPr codeName="Sheet12"/>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642" t="s">
        <v>16</v>
      </c>
      <c r="B1" s="642"/>
      <c r="C1" s="648" t="s">
        <v>46</v>
      </c>
      <c r="D1" s="648"/>
      <c r="E1" s="648"/>
      <c r="F1" s="643" t="s">
        <v>42</v>
      </c>
      <c r="G1" s="643"/>
      <c r="H1" s="643"/>
    </row>
    <row r="2" spans="1:8" ht="33.75" customHeight="1">
      <c r="A2" s="644" t="s">
        <v>49</v>
      </c>
      <c r="B2" s="644"/>
      <c r="C2" s="648"/>
      <c r="D2" s="648"/>
      <c r="E2" s="648"/>
      <c r="F2" s="645" t="s">
        <v>43</v>
      </c>
      <c r="G2" s="645"/>
      <c r="H2" s="645"/>
    </row>
    <row r="3" spans="1:8" ht="19.5" customHeight="1">
      <c r="A3" s="4" t="s">
        <v>38</v>
      </c>
      <c r="B3" s="4"/>
      <c r="C3" s="22"/>
      <c r="D3" s="22"/>
      <c r="E3" s="22"/>
      <c r="F3" s="645" t="s">
        <v>44</v>
      </c>
      <c r="G3" s="645"/>
      <c r="H3" s="645"/>
    </row>
    <row r="4" spans="1:8" s="5" customFormat="1" ht="19.5" customHeight="1">
      <c r="A4" s="4"/>
      <c r="B4" s="4"/>
      <c r="D4" s="6"/>
      <c r="F4" s="7" t="s">
        <v>45</v>
      </c>
      <c r="G4" s="7"/>
      <c r="H4" s="7"/>
    </row>
    <row r="5" spans="1:8" s="21" customFormat="1" ht="36" customHeight="1">
      <c r="A5" s="661" t="s">
        <v>34</v>
      </c>
      <c r="B5" s="662"/>
      <c r="C5" s="665" t="s">
        <v>40</v>
      </c>
      <c r="D5" s="666"/>
      <c r="E5" s="667" t="s">
        <v>39</v>
      </c>
      <c r="F5" s="667"/>
      <c r="G5" s="667"/>
      <c r="H5" s="647"/>
    </row>
    <row r="6" spans="1:8" s="21" customFormat="1" ht="20.25" customHeight="1">
      <c r="A6" s="663"/>
      <c r="B6" s="664"/>
      <c r="C6" s="649" t="s">
        <v>4</v>
      </c>
      <c r="D6" s="649" t="s">
        <v>47</v>
      </c>
      <c r="E6" s="646" t="s">
        <v>41</v>
      </c>
      <c r="F6" s="647"/>
      <c r="G6" s="646" t="s">
        <v>48</v>
      </c>
      <c r="H6" s="647"/>
    </row>
    <row r="7" spans="1:8" s="21" customFormat="1" ht="52.5" customHeight="1">
      <c r="A7" s="663"/>
      <c r="B7" s="664"/>
      <c r="C7" s="650"/>
      <c r="D7" s="650"/>
      <c r="E7" s="3" t="s">
        <v>4</v>
      </c>
      <c r="F7" s="3" t="s">
        <v>9</v>
      </c>
      <c r="G7" s="3" t="s">
        <v>4</v>
      </c>
      <c r="H7" s="3" t="s">
        <v>9</v>
      </c>
    </row>
    <row r="8" spans="1:8" ht="15" customHeight="1">
      <c r="A8" s="652" t="s">
        <v>5</v>
      </c>
      <c r="B8" s="653"/>
      <c r="C8" s="8">
        <v>1</v>
      </c>
      <c r="D8" s="8" t="s">
        <v>24</v>
      </c>
      <c r="E8" s="8" t="s">
        <v>25</v>
      </c>
      <c r="F8" s="8" t="s">
        <v>35</v>
      </c>
      <c r="G8" s="8" t="s">
        <v>36</v>
      </c>
      <c r="H8" s="8" t="s">
        <v>37</v>
      </c>
    </row>
    <row r="9" spans="1:8" ht="26.25" customHeight="1">
      <c r="A9" s="654" t="s">
        <v>20</v>
      </c>
      <c r="B9" s="655"/>
      <c r="C9" s="8"/>
      <c r="D9" s="8"/>
      <c r="E9" s="8"/>
      <c r="F9" s="8"/>
      <c r="G9" s="8"/>
      <c r="H9" s="8"/>
    </row>
    <row r="10" spans="1:8" ht="24.75" customHeight="1">
      <c r="A10" s="9" t="s">
        <v>0</v>
      </c>
      <c r="B10" s="10" t="s">
        <v>10</v>
      </c>
      <c r="C10" s="2"/>
      <c r="D10" s="11"/>
      <c r="E10" s="11"/>
      <c r="F10" s="11"/>
      <c r="G10" s="11"/>
      <c r="H10" s="11"/>
    </row>
    <row r="11" spans="1:8" ht="24.75" customHeight="1">
      <c r="A11" s="12" t="s">
        <v>1</v>
      </c>
      <c r="B11" s="13" t="s">
        <v>11</v>
      </c>
      <c r="C11" s="2"/>
      <c r="D11" s="11"/>
      <c r="E11" s="11"/>
      <c r="F11" s="11"/>
      <c r="G11" s="11"/>
      <c r="H11" s="11"/>
    </row>
    <row r="12" spans="1:8" ht="24.75" customHeight="1">
      <c r="A12" s="14" t="s">
        <v>23</v>
      </c>
      <c r="B12" s="2" t="s">
        <v>12</v>
      </c>
      <c r="C12" s="2"/>
      <c r="D12" s="11"/>
      <c r="E12" s="11"/>
      <c r="F12" s="11"/>
      <c r="G12" s="11"/>
      <c r="H12" s="11"/>
    </row>
    <row r="13" spans="1:8" ht="24.75" customHeight="1">
      <c r="A13" s="14" t="s">
        <v>24</v>
      </c>
      <c r="B13" s="2" t="s">
        <v>12</v>
      </c>
      <c r="C13" s="2"/>
      <c r="D13" s="11"/>
      <c r="E13" s="11"/>
      <c r="F13" s="11"/>
      <c r="G13" s="11"/>
      <c r="H13" s="11"/>
    </row>
    <row r="14" spans="1:8" ht="24.75" customHeight="1">
      <c r="A14" s="14" t="s">
        <v>25</v>
      </c>
      <c r="B14" s="2" t="s">
        <v>12</v>
      </c>
      <c r="C14" s="2"/>
      <c r="D14" s="11"/>
      <c r="E14" s="11"/>
      <c r="F14" s="11"/>
      <c r="G14" s="11"/>
      <c r="H14" s="11"/>
    </row>
    <row r="15" spans="1:8" ht="24.75" customHeight="1">
      <c r="A15" s="14" t="s">
        <v>13</v>
      </c>
      <c r="B15" s="23" t="s">
        <v>13</v>
      </c>
      <c r="C15" s="15"/>
      <c r="D15" s="16"/>
      <c r="E15" s="16"/>
      <c r="F15" s="16"/>
      <c r="G15" s="16"/>
      <c r="H15" s="16"/>
    </row>
    <row r="16" spans="2:8" ht="16.5" customHeight="1">
      <c r="B16" s="656" t="s">
        <v>30</v>
      </c>
      <c r="C16" s="656"/>
      <c r="D16" s="24"/>
      <c r="E16" s="658" t="s">
        <v>14</v>
      </c>
      <c r="F16" s="658"/>
      <c r="G16" s="658"/>
      <c r="H16" s="658"/>
    </row>
    <row r="17" spans="2:8" ht="15.75" customHeight="1">
      <c r="B17" s="656"/>
      <c r="C17" s="656"/>
      <c r="D17" s="24"/>
      <c r="E17" s="659" t="s">
        <v>21</v>
      </c>
      <c r="F17" s="659"/>
      <c r="G17" s="659"/>
      <c r="H17" s="659"/>
    </row>
    <row r="18" spans="2:8" s="25" customFormat="1" ht="15.75" customHeight="1">
      <c r="B18" s="656"/>
      <c r="C18" s="656"/>
      <c r="D18" s="26"/>
      <c r="E18" s="660" t="s">
        <v>29</v>
      </c>
      <c r="F18" s="660"/>
      <c r="G18" s="660"/>
      <c r="H18" s="660"/>
    </row>
    <row r="20" ht="15.75">
      <c r="B20" s="17"/>
    </row>
    <row r="22" ht="15.75" hidden="1">
      <c r="A22" s="18" t="s">
        <v>22</v>
      </c>
    </row>
    <row r="23" spans="1:3" ht="15.75" hidden="1">
      <c r="A23" s="19"/>
      <c r="B23" s="657" t="s">
        <v>26</v>
      </c>
      <c r="C23" s="657"/>
    </row>
    <row r="24" spans="1:8" ht="15.75" customHeight="1" hidden="1">
      <c r="A24" s="20" t="s">
        <v>15</v>
      </c>
      <c r="B24" s="651" t="s">
        <v>27</v>
      </c>
      <c r="C24" s="651"/>
      <c r="D24" s="20"/>
      <c r="E24" s="20"/>
      <c r="F24" s="20"/>
      <c r="G24" s="20"/>
      <c r="H24" s="20"/>
    </row>
    <row r="25" spans="1:8" ht="15" customHeight="1" hidden="1">
      <c r="A25" s="20"/>
      <c r="B25" s="651" t="s">
        <v>28</v>
      </c>
      <c r="C25" s="651"/>
      <c r="D25" s="651"/>
      <c r="E25" s="20"/>
      <c r="F25" s="20"/>
      <c r="G25" s="20"/>
      <c r="H25" s="20"/>
    </row>
    <row r="26" spans="2:3" ht="15.75">
      <c r="B26" s="21"/>
      <c r="C26" s="2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13">
    <tabColor indexed="10"/>
  </sheetPr>
  <dimension ref="A1:N83"/>
  <sheetViews>
    <sheetView showZeros="0" zoomScale="90" zoomScaleNormal="90" zoomScalePageLayoutView="0" workbookViewId="0" topLeftCell="A46">
      <selection activeCell="O71" sqref="O71"/>
    </sheetView>
  </sheetViews>
  <sheetFormatPr defaultColWidth="9.00390625" defaultRowHeight="15.75"/>
  <cols>
    <col min="1" max="1" width="4.25390625" style="28" customWidth="1"/>
    <col min="2" max="2" width="25.875" style="28" customWidth="1"/>
    <col min="3" max="4" width="9.75390625" style="28" customWidth="1"/>
    <col min="5" max="5" width="9.50390625" style="28" customWidth="1"/>
    <col min="6" max="7" width="7.75390625" style="28" customWidth="1"/>
    <col min="8" max="8" width="8.50390625" style="28" customWidth="1"/>
    <col min="9" max="10" width="8.25390625" style="28" customWidth="1"/>
    <col min="11" max="14" width="6.875" style="28" customWidth="1"/>
    <col min="15" max="16384" width="9.00390625" style="28" customWidth="1"/>
  </cols>
  <sheetData>
    <row r="1" spans="1:14" ht="21.75" customHeight="1">
      <c r="A1" s="64" t="s">
        <v>137</v>
      </c>
      <c r="C1" s="118"/>
      <c r="D1" s="118"/>
      <c r="E1" s="118"/>
      <c r="F1" s="118"/>
      <c r="G1" s="118"/>
      <c r="H1" s="118"/>
      <c r="I1" s="118"/>
      <c r="J1" s="118"/>
      <c r="K1" s="426" t="s">
        <v>97</v>
      </c>
      <c r="L1" s="426"/>
      <c r="M1" s="426"/>
      <c r="N1" s="426"/>
    </row>
    <row r="2" spans="1:14" ht="16.5" customHeight="1">
      <c r="A2" s="119" t="s">
        <v>127</v>
      </c>
      <c r="B2" s="120"/>
      <c r="C2" s="422"/>
      <c r="D2" s="422"/>
      <c r="E2" s="422"/>
      <c r="F2" s="422"/>
      <c r="G2" s="422"/>
      <c r="H2" s="422"/>
      <c r="I2" s="422"/>
      <c r="J2" s="422"/>
      <c r="K2" s="419" t="s">
        <v>131</v>
      </c>
      <c r="L2" s="419"/>
      <c r="M2" s="419"/>
      <c r="N2" s="419"/>
    </row>
    <row r="3" spans="1:14" ht="16.5" customHeight="1">
      <c r="A3" s="119" t="s">
        <v>128</v>
      </c>
      <c r="B3" s="121"/>
      <c r="C3" s="86"/>
      <c r="D3" s="86"/>
      <c r="E3" s="86"/>
      <c r="F3" s="86"/>
      <c r="G3" s="86"/>
      <c r="H3" s="86"/>
      <c r="I3" s="86"/>
      <c r="J3" s="86"/>
      <c r="K3" s="486" t="s">
        <v>53</v>
      </c>
      <c r="L3" s="486"/>
      <c r="M3" s="486"/>
      <c r="N3" s="486"/>
    </row>
    <row r="4" spans="1:14" ht="16.5" customHeight="1">
      <c r="A4" s="121" t="s">
        <v>50</v>
      </c>
      <c r="B4" s="121"/>
      <c r="C4" s="86"/>
      <c r="D4" s="86"/>
      <c r="E4" s="86"/>
      <c r="F4" s="68" t="s">
        <v>133</v>
      </c>
      <c r="G4" s="86"/>
      <c r="H4" s="86"/>
      <c r="I4" s="86"/>
      <c r="J4" s="86"/>
      <c r="K4" s="487" t="s">
        <v>138</v>
      </c>
      <c r="L4" s="487"/>
      <c r="M4" s="487"/>
      <c r="N4" s="487"/>
    </row>
    <row r="5" spans="2:14" ht="16.5" customHeight="1">
      <c r="B5" s="122"/>
      <c r="C5" s="122"/>
      <c r="D5" s="122"/>
      <c r="E5" s="122"/>
      <c r="G5" s="123"/>
      <c r="H5" s="123"/>
      <c r="I5" s="123"/>
      <c r="J5" s="124"/>
      <c r="K5" s="421" t="s">
        <v>7</v>
      </c>
      <c r="L5" s="421"/>
      <c r="M5" s="421"/>
      <c r="N5" s="421"/>
    </row>
    <row r="6" spans="2:14" ht="6.75" customHeight="1" thickBot="1">
      <c r="B6" s="122"/>
      <c r="C6" s="122"/>
      <c r="D6" s="122"/>
      <c r="E6" s="122"/>
      <c r="G6" s="123"/>
      <c r="H6" s="123"/>
      <c r="I6" s="123"/>
      <c r="J6" s="124"/>
      <c r="K6" s="71"/>
      <c r="L6" s="71"/>
      <c r="M6" s="71"/>
      <c r="N6" s="71"/>
    </row>
    <row r="7" spans="1:14" ht="16.5" customHeight="1">
      <c r="A7" s="497" t="s">
        <v>31</v>
      </c>
      <c r="B7" s="498"/>
      <c r="C7" s="496" t="s">
        <v>18</v>
      </c>
      <c r="D7" s="125"/>
      <c r="E7" s="491" t="s">
        <v>126</v>
      </c>
      <c r="F7" s="491"/>
      <c r="G7" s="491"/>
      <c r="H7" s="491"/>
      <c r="I7" s="491"/>
      <c r="J7" s="491"/>
      <c r="K7" s="491"/>
      <c r="L7" s="491"/>
      <c r="M7" s="491"/>
      <c r="N7" s="492"/>
    </row>
    <row r="8" spans="1:14" ht="19.5" customHeight="1">
      <c r="A8" s="499"/>
      <c r="B8" s="500"/>
      <c r="C8" s="490"/>
      <c r="D8" s="490" t="s">
        <v>106</v>
      </c>
      <c r="E8" s="490" t="s">
        <v>76</v>
      </c>
      <c r="F8" s="490"/>
      <c r="G8" s="490"/>
      <c r="H8" s="490" t="s">
        <v>107</v>
      </c>
      <c r="I8" s="490" t="s">
        <v>75</v>
      </c>
      <c r="J8" s="490" t="s">
        <v>74</v>
      </c>
      <c r="K8" s="490" t="s">
        <v>108</v>
      </c>
      <c r="L8" s="490" t="s">
        <v>109</v>
      </c>
      <c r="M8" s="490" t="s">
        <v>64</v>
      </c>
      <c r="N8" s="493" t="s">
        <v>32</v>
      </c>
    </row>
    <row r="9" spans="1:14" ht="13.5" customHeight="1">
      <c r="A9" s="499"/>
      <c r="B9" s="500"/>
      <c r="C9" s="490"/>
      <c r="D9" s="490"/>
      <c r="E9" s="490" t="s">
        <v>17</v>
      </c>
      <c r="F9" s="490" t="s">
        <v>6</v>
      </c>
      <c r="G9" s="490"/>
      <c r="H9" s="490"/>
      <c r="I9" s="490"/>
      <c r="J9" s="490"/>
      <c r="K9" s="490"/>
      <c r="L9" s="490"/>
      <c r="M9" s="490"/>
      <c r="N9" s="493"/>
    </row>
    <row r="10" spans="1:14" ht="36" customHeight="1">
      <c r="A10" s="499"/>
      <c r="B10" s="500"/>
      <c r="C10" s="490"/>
      <c r="D10" s="490"/>
      <c r="E10" s="490"/>
      <c r="F10" s="63" t="s">
        <v>124</v>
      </c>
      <c r="G10" s="63" t="s">
        <v>125</v>
      </c>
      <c r="H10" s="490"/>
      <c r="I10" s="490"/>
      <c r="J10" s="490"/>
      <c r="K10" s="490"/>
      <c r="L10" s="490"/>
      <c r="M10" s="490"/>
      <c r="N10" s="493"/>
    </row>
    <row r="11" spans="1:14" s="128" customFormat="1" ht="15.75" customHeight="1">
      <c r="A11" s="494" t="s">
        <v>19</v>
      </c>
      <c r="B11" s="495"/>
      <c r="C11" s="126">
        <v>1</v>
      </c>
      <c r="D11" s="126">
        <v>2</v>
      </c>
      <c r="E11" s="126">
        <v>3</v>
      </c>
      <c r="F11" s="126">
        <v>4</v>
      </c>
      <c r="G11" s="126">
        <v>5</v>
      </c>
      <c r="H11" s="126">
        <v>6</v>
      </c>
      <c r="I11" s="126">
        <v>7</v>
      </c>
      <c r="J11" s="126">
        <v>8</v>
      </c>
      <c r="K11" s="126">
        <v>9</v>
      </c>
      <c r="L11" s="126">
        <v>10</v>
      </c>
      <c r="M11" s="126">
        <v>11</v>
      </c>
      <c r="N11" s="127">
        <v>12</v>
      </c>
    </row>
    <row r="12" spans="1:14" ht="18.75" customHeight="1">
      <c r="A12" s="129" t="s">
        <v>0</v>
      </c>
      <c r="B12" s="130" t="s">
        <v>123</v>
      </c>
      <c r="C12" s="90">
        <v>6438</v>
      </c>
      <c r="D12" s="91">
        <v>5095</v>
      </c>
      <c r="E12" s="91">
        <v>187</v>
      </c>
      <c r="F12" s="91">
        <v>0</v>
      </c>
      <c r="G12" s="91">
        <v>187</v>
      </c>
      <c r="H12" s="91">
        <v>2</v>
      </c>
      <c r="I12" s="91">
        <v>871</v>
      </c>
      <c r="J12" s="91">
        <v>272</v>
      </c>
      <c r="K12" s="91">
        <v>9</v>
      </c>
      <c r="L12" s="91">
        <v>0</v>
      </c>
      <c r="M12" s="91">
        <v>2</v>
      </c>
      <c r="N12" s="131">
        <v>0</v>
      </c>
    </row>
    <row r="13" spans="1:14" s="29" customFormat="1" ht="18.75" customHeight="1">
      <c r="A13" s="30" t="s">
        <v>67</v>
      </c>
      <c r="B13" s="132" t="s">
        <v>99</v>
      </c>
      <c r="C13" s="133">
        <v>5073</v>
      </c>
      <c r="D13" s="134">
        <v>4246</v>
      </c>
      <c r="E13" s="134">
        <v>113</v>
      </c>
      <c r="F13" s="134">
        <v>0</v>
      </c>
      <c r="G13" s="134">
        <v>113</v>
      </c>
      <c r="H13" s="134">
        <v>2</v>
      </c>
      <c r="I13" s="134">
        <v>507</v>
      </c>
      <c r="J13" s="134">
        <v>201</v>
      </c>
      <c r="K13" s="134">
        <v>4</v>
      </c>
      <c r="L13" s="134">
        <v>0</v>
      </c>
      <c r="M13" s="134">
        <v>0</v>
      </c>
      <c r="N13" s="394">
        <v>0</v>
      </c>
    </row>
    <row r="14" spans="1:14" s="29" customFormat="1" ht="18.75" customHeight="1">
      <c r="A14" s="30" t="s">
        <v>67</v>
      </c>
      <c r="B14" s="132" t="s">
        <v>100</v>
      </c>
      <c r="C14" s="133">
        <v>1365</v>
      </c>
      <c r="D14" s="134">
        <v>849</v>
      </c>
      <c r="E14" s="134">
        <v>74</v>
      </c>
      <c r="F14" s="134">
        <v>0</v>
      </c>
      <c r="G14" s="134">
        <v>74</v>
      </c>
      <c r="H14" s="134">
        <v>0</v>
      </c>
      <c r="I14" s="134">
        <v>364</v>
      </c>
      <c r="J14" s="134">
        <v>71</v>
      </c>
      <c r="K14" s="134">
        <v>5</v>
      </c>
      <c r="L14" s="134">
        <v>0</v>
      </c>
      <c r="M14" s="134">
        <v>2</v>
      </c>
      <c r="N14" s="394">
        <v>0</v>
      </c>
    </row>
    <row r="15" spans="1:14" s="122" customFormat="1" ht="18.75" customHeight="1">
      <c r="A15" s="129" t="s">
        <v>1</v>
      </c>
      <c r="B15" s="135" t="s">
        <v>59</v>
      </c>
      <c r="C15" s="90">
        <v>40</v>
      </c>
      <c r="D15" s="93">
        <v>20</v>
      </c>
      <c r="E15" s="93">
        <v>4</v>
      </c>
      <c r="F15" s="93">
        <v>0</v>
      </c>
      <c r="G15" s="93">
        <v>4</v>
      </c>
      <c r="H15" s="93">
        <v>0</v>
      </c>
      <c r="I15" s="93">
        <v>11</v>
      </c>
      <c r="J15" s="93">
        <v>5</v>
      </c>
      <c r="K15" s="93">
        <v>0</v>
      </c>
      <c r="L15" s="93">
        <v>0</v>
      </c>
      <c r="M15" s="93">
        <v>0</v>
      </c>
      <c r="N15" s="391">
        <v>0</v>
      </c>
    </row>
    <row r="16" spans="1:14" s="122" customFormat="1" ht="18.75" customHeight="1">
      <c r="A16" s="129" t="s">
        <v>8</v>
      </c>
      <c r="B16" s="135" t="s">
        <v>60</v>
      </c>
      <c r="C16" s="90">
        <v>0</v>
      </c>
      <c r="D16" s="93">
        <v>0</v>
      </c>
      <c r="E16" s="93">
        <v>0</v>
      </c>
      <c r="F16" s="93">
        <v>0</v>
      </c>
      <c r="G16" s="93">
        <v>0</v>
      </c>
      <c r="H16" s="93">
        <v>0</v>
      </c>
      <c r="I16" s="93">
        <v>0</v>
      </c>
      <c r="J16" s="93">
        <v>0</v>
      </c>
      <c r="K16" s="93">
        <v>0</v>
      </c>
      <c r="L16" s="93">
        <v>0</v>
      </c>
      <c r="M16" s="93">
        <v>0</v>
      </c>
      <c r="N16" s="391">
        <v>0</v>
      </c>
    </row>
    <row r="17" spans="1:14" ht="18.75" customHeight="1">
      <c r="A17" s="129" t="s">
        <v>61</v>
      </c>
      <c r="B17" s="135" t="s">
        <v>62</v>
      </c>
      <c r="C17" s="90">
        <v>6398</v>
      </c>
      <c r="D17" s="90">
        <v>5075</v>
      </c>
      <c r="E17" s="90">
        <v>183</v>
      </c>
      <c r="F17" s="90">
        <v>0</v>
      </c>
      <c r="G17" s="90">
        <v>183</v>
      </c>
      <c r="H17" s="90">
        <v>2</v>
      </c>
      <c r="I17" s="90">
        <v>860</v>
      </c>
      <c r="J17" s="90">
        <v>267</v>
      </c>
      <c r="K17" s="90">
        <v>9</v>
      </c>
      <c r="L17" s="90">
        <v>0</v>
      </c>
      <c r="M17" s="90">
        <v>2</v>
      </c>
      <c r="N17" s="136">
        <v>0</v>
      </c>
    </row>
    <row r="18" spans="1:14" s="29" customFormat="1" ht="18.75" customHeight="1">
      <c r="A18" s="137">
        <v>1</v>
      </c>
      <c r="B18" s="138" t="s">
        <v>63</v>
      </c>
      <c r="C18" s="90">
        <v>5937</v>
      </c>
      <c r="D18" s="96">
        <v>4724</v>
      </c>
      <c r="E18" s="96">
        <v>148</v>
      </c>
      <c r="F18" s="96">
        <v>0</v>
      </c>
      <c r="G18" s="96">
        <v>148</v>
      </c>
      <c r="H18" s="96">
        <v>2</v>
      </c>
      <c r="I18" s="96">
        <v>796</v>
      </c>
      <c r="J18" s="96">
        <v>256</v>
      </c>
      <c r="K18" s="96">
        <v>9</v>
      </c>
      <c r="L18" s="96">
        <v>0</v>
      </c>
      <c r="M18" s="96">
        <v>2</v>
      </c>
      <c r="N18" s="139">
        <v>0</v>
      </c>
    </row>
    <row r="19" spans="1:14" ht="18.75" customHeight="1">
      <c r="A19" s="30" t="s">
        <v>66</v>
      </c>
      <c r="B19" s="132" t="s">
        <v>101</v>
      </c>
      <c r="C19" s="133">
        <v>237</v>
      </c>
      <c r="D19" s="134">
        <v>168</v>
      </c>
      <c r="E19" s="134">
        <v>19</v>
      </c>
      <c r="F19" s="134">
        <v>0</v>
      </c>
      <c r="G19" s="134">
        <v>19</v>
      </c>
      <c r="H19" s="134">
        <v>0</v>
      </c>
      <c r="I19" s="134">
        <v>45</v>
      </c>
      <c r="J19" s="134">
        <v>4</v>
      </c>
      <c r="K19" s="134">
        <v>1</v>
      </c>
      <c r="L19" s="134">
        <v>0</v>
      </c>
      <c r="M19" s="134">
        <v>0</v>
      </c>
      <c r="N19" s="394">
        <v>0</v>
      </c>
    </row>
    <row r="20" spans="1:14" ht="18.75" customHeight="1">
      <c r="A20" s="30" t="s">
        <v>67</v>
      </c>
      <c r="B20" s="132" t="s">
        <v>102</v>
      </c>
      <c r="C20" s="133">
        <v>51</v>
      </c>
      <c r="D20" s="134">
        <v>38</v>
      </c>
      <c r="E20" s="134">
        <v>1</v>
      </c>
      <c r="F20" s="134">
        <v>0</v>
      </c>
      <c r="G20" s="134">
        <v>1</v>
      </c>
      <c r="H20" s="134">
        <v>0</v>
      </c>
      <c r="I20" s="134">
        <v>9</v>
      </c>
      <c r="J20" s="134">
        <v>3</v>
      </c>
      <c r="K20" s="134">
        <v>0</v>
      </c>
      <c r="L20" s="134">
        <v>0</v>
      </c>
      <c r="M20" s="134">
        <v>0</v>
      </c>
      <c r="N20" s="394">
        <v>0</v>
      </c>
    </row>
    <row r="21" spans="1:14" ht="18.75" customHeight="1">
      <c r="A21" s="30" t="s">
        <v>68</v>
      </c>
      <c r="B21" s="132" t="s">
        <v>103</v>
      </c>
      <c r="C21" s="133">
        <v>4727</v>
      </c>
      <c r="D21" s="134">
        <v>3733</v>
      </c>
      <c r="E21" s="134">
        <v>116</v>
      </c>
      <c r="F21" s="134">
        <v>0</v>
      </c>
      <c r="G21" s="134">
        <v>116</v>
      </c>
      <c r="H21" s="134">
        <v>2</v>
      </c>
      <c r="I21" s="134">
        <v>688</v>
      </c>
      <c r="J21" s="134">
        <v>180</v>
      </c>
      <c r="K21" s="134">
        <v>7</v>
      </c>
      <c r="L21" s="134">
        <v>0</v>
      </c>
      <c r="M21" s="134">
        <v>1</v>
      </c>
      <c r="N21" s="394">
        <v>0</v>
      </c>
    </row>
    <row r="22" spans="1:14" ht="18.75" customHeight="1">
      <c r="A22" s="30" t="s">
        <v>69</v>
      </c>
      <c r="B22" s="132" t="s">
        <v>104</v>
      </c>
      <c r="C22" s="133">
        <v>796</v>
      </c>
      <c r="D22" s="134">
        <v>702</v>
      </c>
      <c r="E22" s="134">
        <v>9</v>
      </c>
      <c r="F22" s="134">
        <v>0</v>
      </c>
      <c r="G22" s="134">
        <v>9</v>
      </c>
      <c r="H22" s="134">
        <v>0</v>
      </c>
      <c r="I22" s="134">
        <v>41</v>
      </c>
      <c r="J22" s="134">
        <v>43</v>
      </c>
      <c r="K22" s="134">
        <v>1</v>
      </c>
      <c r="L22" s="134">
        <v>0</v>
      </c>
      <c r="M22" s="134">
        <v>0</v>
      </c>
      <c r="N22" s="394">
        <v>0</v>
      </c>
    </row>
    <row r="23" spans="1:14" ht="18.75" customHeight="1">
      <c r="A23" s="30" t="s">
        <v>70</v>
      </c>
      <c r="B23" s="132" t="s">
        <v>105</v>
      </c>
      <c r="C23" s="133">
        <v>13</v>
      </c>
      <c r="D23" s="134">
        <v>11</v>
      </c>
      <c r="E23" s="134">
        <v>0</v>
      </c>
      <c r="F23" s="134">
        <v>0</v>
      </c>
      <c r="G23" s="134">
        <v>0</v>
      </c>
      <c r="H23" s="134">
        <v>0</v>
      </c>
      <c r="I23" s="134">
        <v>0</v>
      </c>
      <c r="J23" s="134">
        <v>2</v>
      </c>
      <c r="K23" s="134">
        <v>0</v>
      </c>
      <c r="L23" s="134">
        <v>0</v>
      </c>
      <c r="M23" s="134">
        <v>0</v>
      </c>
      <c r="N23" s="394">
        <v>0</v>
      </c>
    </row>
    <row r="24" spans="1:14" ht="31.5" customHeight="1">
      <c r="A24" s="30" t="s">
        <v>71</v>
      </c>
      <c r="B24" s="132" t="s">
        <v>65</v>
      </c>
      <c r="C24" s="133">
        <v>0</v>
      </c>
      <c r="D24" s="134">
        <v>0</v>
      </c>
      <c r="E24" s="134">
        <v>0</v>
      </c>
      <c r="F24" s="134">
        <v>0</v>
      </c>
      <c r="G24" s="134">
        <v>0</v>
      </c>
      <c r="H24" s="134">
        <v>0</v>
      </c>
      <c r="I24" s="134">
        <v>0</v>
      </c>
      <c r="J24" s="134">
        <v>0</v>
      </c>
      <c r="K24" s="134">
        <v>0</v>
      </c>
      <c r="L24" s="134">
        <v>0</v>
      </c>
      <c r="M24" s="134">
        <v>0</v>
      </c>
      <c r="N24" s="394">
        <v>0</v>
      </c>
    </row>
    <row r="25" spans="1:14" ht="18.75" customHeight="1">
      <c r="A25" s="30" t="s">
        <v>72</v>
      </c>
      <c r="B25" s="132" t="s">
        <v>77</v>
      </c>
      <c r="C25" s="133">
        <v>113</v>
      </c>
      <c r="D25" s="134">
        <v>72</v>
      </c>
      <c r="E25" s="134">
        <v>3</v>
      </c>
      <c r="F25" s="134">
        <v>0</v>
      </c>
      <c r="G25" s="134">
        <v>3</v>
      </c>
      <c r="H25" s="134">
        <v>0</v>
      </c>
      <c r="I25" s="134">
        <v>13</v>
      </c>
      <c r="J25" s="134">
        <v>24</v>
      </c>
      <c r="K25" s="134">
        <v>0</v>
      </c>
      <c r="L25" s="134">
        <v>0</v>
      </c>
      <c r="M25" s="134">
        <v>1</v>
      </c>
      <c r="N25" s="394">
        <v>0</v>
      </c>
    </row>
    <row r="26" spans="1:14" s="142" customFormat="1" ht="18.75" customHeight="1">
      <c r="A26" s="137">
        <v>2</v>
      </c>
      <c r="B26" s="138" t="s">
        <v>73</v>
      </c>
      <c r="C26" s="96">
        <v>461</v>
      </c>
      <c r="D26" s="140">
        <v>351</v>
      </c>
      <c r="E26" s="140">
        <v>35</v>
      </c>
      <c r="F26" s="140">
        <v>0</v>
      </c>
      <c r="G26" s="140">
        <v>35</v>
      </c>
      <c r="H26" s="140">
        <v>0</v>
      </c>
      <c r="I26" s="140">
        <v>64</v>
      </c>
      <c r="J26" s="140">
        <v>11</v>
      </c>
      <c r="K26" s="140">
        <v>0</v>
      </c>
      <c r="L26" s="140">
        <v>0</v>
      </c>
      <c r="M26" s="140">
        <v>0</v>
      </c>
      <c r="N26" s="141">
        <v>0</v>
      </c>
    </row>
    <row r="27" spans="1:14" s="58" customFormat="1" ht="29.25" customHeight="1" thickBot="1">
      <c r="A27" s="143"/>
      <c r="B27" s="27" t="s">
        <v>130</v>
      </c>
      <c r="C27" s="144">
        <v>0.04850934815563416</v>
      </c>
      <c r="D27" s="144">
        <v>0.04360711261642676</v>
      </c>
      <c r="E27" s="144">
        <v>0.13513513513513514</v>
      </c>
      <c r="F27" s="144" t="e">
        <v>#DIV/0!</v>
      </c>
      <c r="G27" s="144">
        <v>0.13513513513513514</v>
      </c>
      <c r="H27" s="144">
        <v>0</v>
      </c>
      <c r="I27" s="144">
        <v>0.0678391959798995</v>
      </c>
      <c r="J27" s="144">
        <v>0.02734375</v>
      </c>
      <c r="K27" s="144">
        <v>0.1111111111111111</v>
      </c>
      <c r="L27" s="144" t="e">
        <v>#DIV/0!</v>
      </c>
      <c r="M27" s="144">
        <v>0</v>
      </c>
      <c r="N27" s="145" t="e">
        <v>#DIV/0!</v>
      </c>
    </row>
    <row r="28" spans="1:14" ht="15">
      <c r="A28" s="146"/>
      <c r="B28" s="146"/>
      <c r="C28" s="146"/>
      <c r="D28" s="146"/>
      <c r="E28" s="146"/>
      <c r="F28" s="146"/>
      <c r="G28" s="146"/>
      <c r="H28" s="146"/>
      <c r="I28" s="146"/>
      <c r="J28" s="146"/>
      <c r="K28" s="146"/>
      <c r="L28" s="146"/>
      <c r="M28" s="146"/>
      <c r="N28" s="146"/>
    </row>
    <row r="29" spans="1:14" ht="15" customHeight="1">
      <c r="A29" s="146"/>
      <c r="B29" s="146"/>
      <c r="C29" s="146"/>
      <c r="D29" s="146"/>
      <c r="E29" s="146"/>
      <c r="F29" s="146"/>
      <c r="G29" s="146"/>
      <c r="H29" s="146"/>
      <c r="I29" s="146"/>
      <c r="J29" s="146"/>
      <c r="K29" s="146"/>
      <c r="L29" s="146"/>
      <c r="M29" s="146"/>
      <c r="N29" s="146"/>
    </row>
    <row r="30" ht="15" customHeight="1"/>
    <row r="31" ht="12" customHeight="1"/>
    <row r="32" spans="3:10" ht="28.5" customHeight="1">
      <c r="C32" s="488" t="s">
        <v>139</v>
      </c>
      <c r="D32" s="489"/>
      <c r="E32" s="489"/>
      <c r="F32" s="489"/>
      <c r="G32" s="489"/>
      <c r="H32" s="489"/>
      <c r="I32" s="489"/>
      <c r="J32" s="489"/>
    </row>
    <row r="33" spans="3:10" ht="4.5" customHeight="1">
      <c r="C33" s="489"/>
      <c r="D33" s="489"/>
      <c r="E33" s="489"/>
      <c r="F33" s="489"/>
      <c r="G33" s="489"/>
      <c r="H33" s="489"/>
      <c r="I33" s="489"/>
      <c r="J33" s="489"/>
    </row>
    <row r="34" spans="1:14" s="120" customFormat="1" ht="15" customHeight="1">
      <c r="A34" s="75"/>
      <c r="B34" s="76" t="s">
        <v>33</v>
      </c>
      <c r="C34" s="77"/>
      <c r="D34" s="77"/>
      <c r="E34" s="77"/>
      <c r="F34" s="468" t="s">
        <v>2</v>
      </c>
      <c r="G34" s="468"/>
      <c r="H34" s="468"/>
      <c r="I34" s="469"/>
      <c r="J34" s="78"/>
      <c r="K34" s="478" t="s">
        <v>3</v>
      </c>
      <c r="L34" s="478"/>
      <c r="M34" s="79"/>
      <c r="N34" s="80"/>
    </row>
    <row r="35" spans="1:14" ht="12.75" customHeight="1">
      <c r="A35" s="423" t="s">
        <v>5</v>
      </c>
      <c r="B35" s="477"/>
      <c r="C35" s="103"/>
      <c r="D35" s="103"/>
      <c r="E35" s="104"/>
      <c r="F35" s="470">
        <v>1</v>
      </c>
      <c r="G35" s="470"/>
      <c r="H35" s="470"/>
      <c r="I35" s="470"/>
      <c r="J35" s="397"/>
      <c r="K35" s="395"/>
      <c r="L35" s="396"/>
      <c r="M35" s="396"/>
      <c r="N35" s="398"/>
    </row>
    <row r="36" spans="1:14" ht="15" customHeight="1">
      <c r="A36" s="108">
        <v>1</v>
      </c>
      <c r="B36" s="109" t="s">
        <v>116</v>
      </c>
      <c r="C36" s="59"/>
      <c r="D36" s="59"/>
      <c r="F36" s="484">
        <v>796</v>
      </c>
      <c r="G36" s="485"/>
      <c r="H36" s="485"/>
      <c r="I36" s="485"/>
      <c r="J36" s="448" t="s">
        <v>135</v>
      </c>
      <c r="K36" s="449"/>
      <c r="L36" s="449"/>
      <c r="M36" s="449"/>
      <c r="N36" s="450"/>
    </row>
    <row r="37" spans="1:14" ht="15" customHeight="1">
      <c r="A37" s="46">
        <v>1.1</v>
      </c>
      <c r="B37" s="32" t="s">
        <v>110</v>
      </c>
      <c r="C37" s="32"/>
      <c r="D37" s="32"/>
      <c r="E37" s="47"/>
      <c r="F37" s="454">
        <v>0</v>
      </c>
      <c r="G37" s="455"/>
      <c r="H37" s="455"/>
      <c r="I37" s="455"/>
      <c r="J37" s="463"/>
      <c r="K37" s="464"/>
      <c r="L37" s="464"/>
      <c r="M37" s="464"/>
      <c r="N37" s="465"/>
    </row>
    <row r="38" spans="1:14" ht="15" customHeight="1">
      <c r="A38" s="46">
        <v>1.2</v>
      </c>
      <c r="B38" s="32" t="s">
        <v>111</v>
      </c>
      <c r="C38" s="32"/>
      <c r="D38" s="32"/>
      <c r="E38" s="47"/>
      <c r="F38" s="454">
        <v>46</v>
      </c>
      <c r="G38" s="455"/>
      <c r="H38" s="455"/>
      <c r="I38" s="455"/>
      <c r="J38" s="463"/>
      <c r="K38" s="464"/>
      <c r="L38" s="464"/>
      <c r="M38" s="464"/>
      <c r="N38" s="465"/>
    </row>
    <row r="39" spans="1:14" ht="15" customHeight="1">
      <c r="A39" s="46">
        <v>1.3</v>
      </c>
      <c r="B39" s="32" t="s">
        <v>140</v>
      </c>
      <c r="C39" s="32"/>
      <c r="D39" s="32"/>
      <c r="E39" s="47"/>
      <c r="F39" s="454">
        <v>235</v>
      </c>
      <c r="G39" s="455"/>
      <c r="H39" s="455"/>
      <c r="I39" s="455"/>
      <c r="J39" s="110"/>
      <c r="K39" s="111"/>
      <c r="L39" s="111"/>
      <c r="M39" s="111"/>
      <c r="N39" s="112"/>
    </row>
    <row r="40" spans="1:14" ht="15" customHeight="1">
      <c r="A40" s="46">
        <v>1.4</v>
      </c>
      <c r="B40" s="32" t="s">
        <v>112</v>
      </c>
      <c r="C40" s="32"/>
      <c r="D40" s="32"/>
      <c r="E40" s="47"/>
      <c r="F40" s="454">
        <v>512</v>
      </c>
      <c r="G40" s="455"/>
      <c r="H40" s="455"/>
      <c r="I40" s="455"/>
      <c r="J40" s="463"/>
      <c r="K40" s="464"/>
      <c r="L40" s="464"/>
      <c r="M40" s="464"/>
      <c r="N40" s="465"/>
    </row>
    <row r="41" spans="1:14" ht="15" customHeight="1">
      <c r="A41" s="46">
        <v>1.5</v>
      </c>
      <c r="B41" s="32" t="s">
        <v>113</v>
      </c>
      <c r="C41" s="32"/>
      <c r="D41" s="32"/>
      <c r="E41" s="47"/>
      <c r="F41" s="454">
        <v>3</v>
      </c>
      <c r="G41" s="455"/>
      <c r="H41" s="455"/>
      <c r="I41" s="455"/>
      <c r="J41" s="463"/>
      <c r="K41" s="464"/>
      <c r="L41" s="464"/>
      <c r="M41" s="464"/>
      <c r="N41" s="465"/>
    </row>
    <row r="42" spans="1:14" ht="15" customHeight="1">
      <c r="A42" s="46">
        <v>1.6</v>
      </c>
      <c r="B42" s="32" t="s">
        <v>114</v>
      </c>
      <c r="C42" s="32"/>
      <c r="D42" s="32"/>
      <c r="E42" s="47"/>
      <c r="F42" s="454">
        <v>0</v>
      </c>
      <c r="G42" s="455"/>
      <c r="H42" s="455"/>
      <c r="I42" s="455"/>
      <c r="J42" s="110"/>
      <c r="K42" s="111"/>
      <c r="L42" s="111"/>
      <c r="M42" s="111"/>
      <c r="N42" s="112"/>
    </row>
    <row r="43" spans="1:14" ht="15" customHeight="1">
      <c r="A43" s="46">
        <v>1.7</v>
      </c>
      <c r="B43" s="32" t="s">
        <v>115</v>
      </c>
      <c r="C43" s="32"/>
      <c r="D43" s="32"/>
      <c r="E43" s="47"/>
      <c r="F43" s="454">
        <v>0</v>
      </c>
      <c r="G43" s="455"/>
      <c r="H43" s="455"/>
      <c r="I43" s="455"/>
      <c r="J43" s="463"/>
      <c r="K43" s="464"/>
      <c r="L43" s="464"/>
      <c r="M43" s="464"/>
      <c r="N43" s="465"/>
    </row>
    <row r="44" spans="1:14" ht="15" customHeight="1">
      <c r="A44" s="46">
        <v>1.8</v>
      </c>
      <c r="B44" s="147" t="s">
        <v>141</v>
      </c>
      <c r="C44" s="32"/>
      <c r="D44" s="32"/>
      <c r="E44" s="47"/>
      <c r="F44" s="454">
        <v>0</v>
      </c>
      <c r="G44" s="455"/>
      <c r="H44" s="455"/>
      <c r="I44" s="455"/>
      <c r="J44" s="110"/>
      <c r="K44" s="111"/>
      <c r="L44" s="111"/>
      <c r="M44" s="111"/>
      <c r="N44" s="112"/>
    </row>
    <row r="45" spans="1:14" ht="15" customHeight="1">
      <c r="A45" s="113">
        <v>2</v>
      </c>
      <c r="B45" s="109" t="s">
        <v>117</v>
      </c>
      <c r="C45" s="59"/>
      <c r="D45" s="59"/>
      <c r="F45" s="484">
        <v>13</v>
      </c>
      <c r="G45" s="485"/>
      <c r="H45" s="485"/>
      <c r="I45" s="485"/>
      <c r="J45" s="458" t="s">
        <v>135</v>
      </c>
      <c r="K45" s="459"/>
      <c r="L45" s="459"/>
      <c r="M45" s="459"/>
      <c r="N45" s="460"/>
    </row>
    <row r="46" spans="1:14" ht="15" customHeight="1">
      <c r="A46" s="46">
        <v>2.1</v>
      </c>
      <c r="B46" s="32" t="s">
        <v>118</v>
      </c>
      <c r="C46" s="32"/>
      <c r="D46" s="32"/>
      <c r="E46" s="47"/>
      <c r="F46" s="454">
        <v>9</v>
      </c>
      <c r="G46" s="455"/>
      <c r="H46" s="455"/>
      <c r="I46" s="455"/>
      <c r="J46" s="463"/>
      <c r="K46" s="464"/>
      <c r="L46" s="464"/>
      <c r="M46" s="464"/>
      <c r="N46" s="465"/>
    </row>
    <row r="47" spans="1:14" ht="15" customHeight="1">
      <c r="A47" s="46">
        <v>2.2</v>
      </c>
      <c r="B47" s="32" t="s">
        <v>119</v>
      </c>
      <c r="C47" s="32"/>
      <c r="D47" s="32"/>
      <c r="E47" s="47"/>
      <c r="F47" s="454">
        <v>4</v>
      </c>
      <c r="G47" s="455"/>
      <c r="H47" s="455"/>
      <c r="I47" s="455"/>
      <c r="J47" s="463"/>
      <c r="K47" s="464"/>
      <c r="L47" s="464"/>
      <c r="M47" s="464"/>
      <c r="N47" s="465"/>
    </row>
    <row r="48" spans="1:14" ht="15" customHeight="1">
      <c r="A48" s="113">
        <v>3</v>
      </c>
      <c r="B48" s="114" t="s">
        <v>77</v>
      </c>
      <c r="C48" s="32"/>
      <c r="D48" s="32"/>
      <c r="E48" s="148"/>
      <c r="F48" s="484">
        <v>113</v>
      </c>
      <c r="G48" s="485"/>
      <c r="H48" s="485"/>
      <c r="I48" s="485"/>
      <c r="J48" s="458" t="s">
        <v>135</v>
      </c>
      <c r="K48" s="459"/>
      <c r="L48" s="459"/>
      <c r="M48" s="459"/>
      <c r="N48" s="460"/>
    </row>
    <row r="49" spans="1:14" ht="16.5" customHeight="1">
      <c r="A49" s="43" t="s">
        <v>78</v>
      </c>
      <c r="B49" s="149" t="s">
        <v>81</v>
      </c>
      <c r="C49" s="32"/>
      <c r="D49" s="32"/>
      <c r="E49" s="47"/>
      <c r="F49" s="454">
        <v>87</v>
      </c>
      <c r="G49" s="455"/>
      <c r="H49" s="455"/>
      <c r="I49" s="455"/>
      <c r="J49" s="110"/>
      <c r="K49" s="111"/>
      <c r="L49" s="111"/>
      <c r="M49" s="111"/>
      <c r="N49" s="112"/>
    </row>
    <row r="50" spans="1:14" ht="30" customHeight="1">
      <c r="A50" s="43" t="s">
        <v>79</v>
      </c>
      <c r="B50" s="479" t="s">
        <v>82</v>
      </c>
      <c r="C50" s="480"/>
      <c r="D50" s="480"/>
      <c r="E50" s="482"/>
      <c r="F50" s="454">
        <v>26</v>
      </c>
      <c r="G50" s="455"/>
      <c r="H50" s="455"/>
      <c r="I50" s="455"/>
      <c r="J50" s="110"/>
      <c r="K50" s="111"/>
      <c r="L50" s="111"/>
      <c r="M50" s="111"/>
      <c r="N50" s="112"/>
    </row>
    <row r="51" spans="1:14" ht="15" customHeight="1">
      <c r="A51" s="43" t="s">
        <v>80</v>
      </c>
      <c r="B51" s="150" t="s">
        <v>83</v>
      </c>
      <c r="C51" s="32"/>
      <c r="D51" s="47"/>
      <c r="E51" s="48"/>
      <c r="F51" s="454">
        <v>0</v>
      </c>
      <c r="G51" s="455"/>
      <c r="H51" s="455"/>
      <c r="I51" s="455"/>
      <c r="J51" s="110"/>
      <c r="K51" s="111"/>
      <c r="L51" s="111"/>
      <c r="M51" s="111"/>
      <c r="N51" s="112"/>
    </row>
    <row r="52" spans="1:14" ht="15" customHeight="1">
      <c r="A52" s="113">
        <v>4</v>
      </c>
      <c r="B52" s="114" t="s">
        <v>95</v>
      </c>
      <c r="C52" s="60"/>
      <c r="D52" s="32"/>
      <c r="F52" s="483">
        <v>51</v>
      </c>
      <c r="G52" s="483"/>
      <c r="H52" s="483"/>
      <c r="I52" s="484"/>
      <c r="J52" s="458" t="s">
        <v>135</v>
      </c>
      <c r="K52" s="459"/>
      <c r="L52" s="459"/>
      <c r="M52" s="459"/>
      <c r="N52" s="460"/>
    </row>
    <row r="53" spans="1:14" ht="15" customHeight="1">
      <c r="A53" s="151" t="s">
        <v>84</v>
      </c>
      <c r="B53" s="152" t="s">
        <v>85</v>
      </c>
      <c r="C53" s="32"/>
      <c r="D53" s="32"/>
      <c r="E53" s="47"/>
      <c r="F53" s="454">
        <v>3</v>
      </c>
      <c r="G53" s="455"/>
      <c r="H53" s="455"/>
      <c r="I53" s="455"/>
      <c r="J53" s="463"/>
      <c r="K53" s="464"/>
      <c r="L53" s="464"/>
      <c r="M53" s="464"/>
      <c r="N53" s="465"/>
    </row>
    <row r="54" spans="1:14" ht="15" customHeight="1">
      <c r="A54" s="151" t="s">
        <v>86</v>
      </c>
      <c r="B54" s="152" t="s">
        <v>56</v>
      </c>
      <c r="C54" s="32"/>
      <c r="D54" s="32"/>
      <c r="E54" s="47"/>
      <c r="F54" s="454">
        <v>0</v>
      </c>
      <c r="G54" s="455"/>
      <c r="H54" s="455"/>
      <c r="I54" s="455"/>
      <c r="J54" s="463"/>
      <c r="K54" s="464"/>
      <c r="L54" s="464"/>
      <c r="M54" s="464"/>
      <c r="N54" s="465"/>
    </row>
    <row r="55" spans="1:14" ht="15" customHeight="1">
      <c r="A55" s="151"/>
      <c r="B55" s="152" t="s">
        <v>58</v>
      </c>
      <c r="C55" s="32"/>
      <c r="D55" s="32"/>
      <c r="E55" s="47"/>
      <c r="F55" s="454">
        <v>48</v>
      </c>
      <c r="G55" s="455"/>
      <c r="H55" s="455"/>
      <c r="I55" s="455"/>
      <c r="J55" s="110"/>
      <c r="K55" s="111"/>
      <c r="L55" s="111"/>
      <c r="M55" s="111"/>
      <c r="N55" s="112"/>
    </row>
    <row r="56" spans="1:14" ht="15" customHeight="1">
      <c r="A56" s="151" t="s">
        <v>87</v>
      </c>
      <c r="B56" s="152" t="s">
        <v>88</v>
      </c>
      <c r="C56" s="32"/>
      <c r="D56" s="32"/>
      <c r="E56" s="47"/>
      <c r="F56" s="454">
        <v>0</v>
      </c>
      <c r="G56" s="455"/>
      <c r="H56" s="455"/>
      <c r="I56" s="455"/>
      <c r="J56" s="463"/>
      <c r="K56" s="464"/>
      <c r="L56" s="464"/>
      <c r="M56" s="464"/>
      <c r="N56" s="465"/>
    </row>
    <row r="57" spans="1:14" ht="15" customHeight="1">
      <c r="A57" s="151" t="s">
        <v>89</v>
      </c>
      <c r="B57" s="152" t="s">
        <v>90</v>
      </c>
      <c r="C57" s="32"/>
      <c r="D57" s="32"/>
      <c r="E57" s="47"/>
      <c r="F57" s="454">
        <v>0</v>
      </c>
      <c r="G57" s="455"/>
      <c r="H57" s="455"/>
      <c r="I57" s="455"/>
      <c r="J57" s="463"/>
      <c r="K57" s="464"/>
      <c r="L57" s="464"/>
      <c r="M57" s="464"/>
      <c r="N57" s="465"/>
    </row>
    <row r="58" spans="1:14" ht="15" customHeight="1">
      <c r="A58" s="151" t="s">
        <v>91</v>
      </c>
      <c r="B58" s="152" t="s">
        <v>142</v>
      </c>
      <c r="C58" s="32"/>
      <c r="D58" s="32"/>
      <c r="E58" s="47"/>
      <c r="F58" s="454">
        <v>0</v>
      </c>
      <c r="G58" s="455"/>
      <c r="H58" s="455"/>
      <c r="I58" s="455"/>
      <c r="J58" s="110"/>
      <c r="K58" s="111"/>
      <c r="L58" s="111"/>
      <c r="M58" s="111"/>
      <c r="N58" s="112"/>
    </row>
    <row r="59" spans="1:14" ht="15" customHeight="1">
      <c r="A59" s="151" t="s">
        <v>93</v>
      </c>
      <c r="B59" s="152" t="s">
        <v>143</v>
      </c>
      <c r="C59" s="32"/>
      <c r="D59" s="32"/>
      <c r="E59" s="47"/>
      <c r="F59" s="454">
        <v>0</v>
      </c>
      <c r="G59" s="455"/>
      <c r="H59" s="455"/>
      <c r="I59" s="455"/>
      <c r="J59" s="463"/>
      <c r="K59" s="464"/>
      <c r="L59" s="464"/>
      <c r="M59" s="464"/>
      <c r="N59" s="465"/>
    </row>
    <row r="60" spans="1:14" s="58" customFormat="1" ht="15" customHeight="1">
      <c r="A60" s="153">
        <v>5</v>
      </c>
      <c r="B60" s="501" t="s">
        <v>96</v>
      </c>
      <c r="C60" s="501"/>
      <c r="D60" s="501"/>
      <c r="E60" s="154"/>
      <c r="F60" s="483">
        <v>461</v>
      </c>
      <c r="G60" s="483"/>
      <c r="H60" s="483"/>
      <c r="I60" s="484"/>
      <c r="J60" s="448" t="s">
        <v>135</v>
      </c>
      <c r="K60" s="449"/>
      <c r="L60" s="449"/>
      <c r="M60" s="449"/>
      <c r="N60" s="450"/>
    </row>
    <row r="61" spans="1:14" s="37" customFormat="1" ht="15" customHeight="1">
      <c r="A61" s="155" t="s">
        <v>54</v>
      </c>
      <c r="B61" s="479" t="s">
        <v>85</v>
      </c>
      <c r="C61" s="480"/>
      <c r="D61" s="480"/>
      <c r="E61" s="33"/>
      <c r="F61" s="454">
        <v>456</v>
      </c>
      <c r="G61" s="455"/>
      <c r="H61" s="455"/>
      <c r="I61" s="455"/>
      <c r="J61" s="34"/>
      <c r="K61" s="35"/>
      <c r="L61" s="35"/>
      <c r="M61" s="35"/>
      <c r="N61" s="36"/>
    </row>
    <row r="62" spans="1:14" s="37" customFormat="1" ht="15" customHeight="1">
      <c r="A62" s="156" t="s">
        <v>55</v>
      </c>
      <c r="B62" s="479" t="s">
        <v>56</v>
      </c>
      <c r="C62" s="480"/>
      <c r="D62" s="480"/>
      <c r="E62" s="33"/>
      <c r="F62" s="454">
        <v>0</v>
      </c>
      <c r="G62" s="455"/>
      <c r="H62" s="455"/>
      <c r="I62" s="455"/>
      <c r="J62" s="34"/>
      <c r="K62" s="35"/>
      <c r="L62" s="35"/>
      <c r="M62" s="35"/>
      <c r="N62" s="36"/>
    </row>
    <row r="63" spans="1:14" s="37" customFormat="1" ht="15" customHeight="1">
      <c r="A63" s="156" t="s">
        <v>57</v>
      </c>
      <c r="B63" s="479" t="s">
        <v>58</v>
      </c>
      <c r="C63" s="480"/>
      <c r="D63" s="480"/>
      <c r="E63" s="33"/>
      <c r="F63" s="454">
        <v>5</v>
      </c>
      <c r="G63" s="455"/>
      <c r="H63" s="455"/>
      <c r="I63" s="455"/>
      <c r="J63" s="38"/>
      <c r="K63" s="39"/>
      <c r="L63" s="39"/>
      <c r="M63" s="39"/>
      <c r="N63" s="40"/>
    </row>
    <row r="64" spans="1:13" ht="18" customHeight="1">
      <c r="A64" s="45"/>
      <c r="B64" s="446" t="s">
        <v>52</v>
      </c>
      <c r="C64" s="446"/>
      <c r="D64" s="45"/>
      <c r="E64" s="45"/>
      <c r="F64" s="45"/>
      <c r="G64" s="45"/>
      <c r="H64" s="45"/>
      <c r="J64" s="85" t="s">
        <v>134</v>
      </c>
      <c r="K64" s="68"/>
      <c r="L64" s="45"/>
      <c r="M64" s="45"/>
    </row>
    <row r="65" spans="1:13" ht="15.75">
      <c r="A65" s="45"/>
      <c r="B65" s="481" t="s">
        <v>345</v>
      </c>
      <c r="C65" s="481"/>
      <c r="D65" s="45"/>
      <c r="E65" s="45"/>
      <c r="F65" s="45"/>
      <c r="G65" s="45"/>
      <c r="H65" s="45"/>
      <c r="I65" s="447" t="s">
        <v>346</v>
      </c>
      <c r="J65" s="447"/>
      <c r="K65" s="447"/>
      <c r="L65" s="45"/>
      <c r="M65" s="45"/>
    </row>
    <row r="66" spans="1:13" ht="15.75">
      <c r="A66" s="45"/>
      <c r="B66" s="446"/>
      <c r="C66" s="446"/>
      <c r="D66" s="45"/>
      <c r="E66" s="45"/>
      <c r="F66" s="45"/>
      <c r="G66" s="45"/>
      <c r="H66" s="45"/>
      <c r="I66" s="447" t="s">
        <v>347</v>
      </c>
      <c r="J66" s="447"/>
      <c r="K66" s="447"/>
      <c r="L66" s="45"/>
      <c r="M66" s="45"/>
    </row>
    <row r="67" spans="1:13" ht="15.75">
      <c r="A67" s="45"/>
      <c r="B67" s="446"/>
      <c r="C67" s="446"/>
      <c r="D67" s="45"/>
      <c r="E67" s="45"/>
      <c r="F67" s="45"/>
      <c r="G67" s="45"/>
      <c r="H67" s="45"/>
      <c r="I67" s="45"/>
      <c r="J67" s="45" t="s">
        <v>345</v>
      </c>
      <c r="K67" s="45"/>
      <c r="L67" s="45"/>
      <c r="M67" s="45"/>
    </row>
    <row r="68" spans="1:13" ht="15.75">
      <c r="A68" s="45"/>
      <c r="B68" s="45"/>
      <c r="C68" s="45"/>
      <c r="D68" s="45"/>
      <c r="E68" s="45"/>
      <c r="F68" s="45"/>
      <c r="G68" s="45"/>
      <c r="H68" s="45"/>
      <c r="I68" s="45"/>
      <c r="J68" s="45"/>
      <c r="K68" s="45"/>
      <c r="L68" s="45"/>
      <c r="M68" s="45"/>
    </row>
    <row r="69" spans="1:13" ht="15.75">
      <c r="A69" s="45"/>
      <c r="B69" s="447" t="s">
        <v>136</v>
      </c>
      <c r="C69" s="447"/>
      <c r="D69" s="45"/>
      <c r="E69" s="45"/>
      <c r="F69" s="45"/>
      <c r="G69" s="45"/>
      <c r="H69" s="45"/>
      <c r="I69" s="481" t="s">
        <v>348</v>
      </c>
      <c r="J69" s="481"/>
      <c r="K69" s="481"/>
      <c r="L69" s="45"/>
      <c r="M69" s="45"/>
    </row>
    <row r="70" spans="1:13" ht="15.75">
      <c r="A70" s="45"/>
      <c r="B70" s="45"/>
      <c r="C70" s="45"/>
      <c r="D70" s="45"/>
      <c r="E70" s="45"/>
      <c r="F70" s="45"/>
      <c r="G70" s="45"/>
      <c r="H70" s="45"/>
      <c r="I70" s="45"/>
      <c r="J70" s="45"/>
      <c r="K70" s="45"/>
      <c r="L70" s="45"/>
      <c r="M70" s="45"/>
    </row>
    <row r="71" spans="1:13" ht="15.75">
      <c r="A71" s="45"/>
      <c r="B71" s="45"/>
      <c r="C71" s="45"/>
      <c r="D71" s="45"/>
      <c r="E71" s="45"/>
      <c r="F71" s="45"/>
      <c r="G71" s="45"/>
      <c r="H71" s="45"/>
      <c r="I71" s="45"/>
      <c r="J71" s="45"/>
      <c r="K71" s="45"/>
      <c r="L71" s="45"/>
      <c r="M71" s="45"/>
    </row>
    <row r="72" spans="1:13" ht="15.75">
      <c r="A72" s="45"/>
      <c r="B72" s="45"/>
      <c r="C72" s="45"/>
      <c r="D72" s="45"/>
      <c r="E72" s="45"/>
      <c r="F72" s="45"/>
      <c r="G72" s="45"/>
      <c r="H72" s="45"/>
      <c r="I72" s="45"/>
      <c r="J72" s="45"/>
      <c r="K72" s="45"/>
      <c r="L72" s="45"/>
      <c r="M72" s="45"/>
    </row>
    <row r="73" spans="1:13" ht="15.75">
      <c r="A73" s="45"/>
      <c r="B73" s="45"/>
      <c r="C73" s="45"/>
      <c r="D73" s="45"/>
      <c r="E73" s="45"/>
      <c r="F73" s="45"/>
      <c r="G73" s="45"/>
      <c r="H73" s="45"/>
      <c r="I73" s="45"/>
      <c r="J73" s="45"/>
      <c r="K73" s="45"/>
      <c r="L73" s="45"/>
      <c r="M73" s="45"/>
    </row>
    <row r="74" spans="1:13" ht="15.75">
      <c r="A74" s="45"/>
      <c r="B74" s="45"/>
      <c r="C74" s="45"/>
      <c r="D74" s="45"/>
      <c r="E74" s="45"/>
      <c r="F74" s="45"/>
      <c r="G74" s="45"/>
      <c r="H74" s="45"/>
      <c r="I74" s="45"/>
      <c r="J74" s="45"/>
      <c r="K74" s="45"/>
      <c r="L74" s="45"/>
      <c r="M74" s="45"/>
    </row>
    <row r="75" spans="1:13" ht="15.75">
      <c r="A75" s="45"/>
      <c r="B75" s="45"/>
      <c r="C75" s="45"/>
      <c r="D75" s="45"/>
      <c r="E75" s="45"/>
      <c r="F75" s="45"/>
      <c r="G75" s="45"/>
      <c r="H75" s="45"/>
      <c r="I75" s="45"/>
      <c r="J75" s="45"/>
      <c r="K75" s="45"/>
      <c r="L75" s="45"/>
      <c r="M75" s="45"/>
    </row>
    <row r="76" spans="1:13" ht="15.75">
      <c r="A76" s="45"/>
      <c r="B76" s="45"/>
      <c r="C76" s="45"/>
      <c r="D76" s="45"/>
      <c r="E76" s="45"/>
      <c r="F76" s="45"/>
      <c r="G76" s="45"/>
      <c r="H76" s="45"/>
      <c r="I76" s="45"/>
      <c r="J76" s="45"/>
      <c r="K76" s="45"/>
      <c r="L76" s="45"/>
      <c r="M76" s="45"/>
    </row>
    <row r="77" spans="1:13" ht="15.75">
      <c r="A77" s="45"/>
      <c r="B77" s="45"/>
      <c r="C77" s="45"/>
      <c r="D77" s="45"/>
      <c r="E77" s="45"/>
      <c r="F77" s="45"/>
      <c r="G77" s="45"/>
      <c r="H77" s="45"/>
      <c r="I77" s="45"/>
      <c r="J77" s="45"/>
      <c r="K77" s="45"/>
      <c r="L77" s="45"/>
      <c r="M77" s="45"/>
    </row>
    <row r="78" spans="1:13" ht="15.75">
      <c r="A78" s="45"/>
      <c r="B78" s="45"/>
      <c r="C78" s="45"/>
      <c r="D78" s="45"/>
      <c r="E78" s="45"/>
      <c r="F78" s="45"/>
      <c r="G78" s="45"/>
      <c r="H78" s="45"/>
      <c r="I78" s="45"/>
      <c r="J78" s="45"/>
      <c r="K78" s="45"/>
      <c r="L78" s="45"/>
      <c r="M78" s="45"/>
    </row>
    <row r="79" spans="1:13" ht="15.75">
      <c r="A79" s="45"/>
      <c r="B79" s="45"/>
      <c r="C79" s="45"/>
      <c r="D79" s="45"/>
      <c r="E79" s="45"/>
      <c r="F79" s="45"/>
      <c r="G79" s="45"/>
      <c r="H79" s="45"/>
      <c r="I79" s="45"/>
      <c r="J79" s="45"/>
      <c r="K79" s="45"/>
      <c r="L79" s="45"/>
      <c r="M79" s="45"/>
    </row>
    <row r="80" spans="1:13" ht="15.75">
      <c r="A80" s="45"/>
      <c r="B80" s="45"/>
      <c r="C80" s="45"/>
      <c r="D80" s="45"/>
      <c r="E80" s="45"/>
      <c r="F80" s="45"/>
      <c r="G80" s="45"/>
      <c r="H80" s="45"/>
      <c r="I80" s="45"/>
      <c r="J80" s="45"/>
      <c r="K80" s="45"/>
      <c r="L80" s="45"/>
      <c r="M80" s="45"/>
    </row>
    <row r="81" spans="1:13" ht="15.75">
      <c r="A81" s="45"/>
      <c r="B81" s="45"/>
      <c r="C81" s="45"/>
      <c r="D81" s="45"/>
      <c r="E81" s="45"/>
      <c r="F81" s="45"/>
      <c r="G81" s="45"/>
      <c r="H81" s="45"/>
      <c r="I81" s="45"/>
      <c r="J81" s="45"/>
      <c r="K81" s="45"/>
      <c r="L81" s="45"/>
      <c r="M81" s="45"/>
    </row>
    <row r="82" spans="1:13" ht="15.75">
      <c r="A82" s="45"/>
      <c r="B82" s="45"/>
      <c r="C82" s="45"/>
      <c r="D82" s="45"/>
      <c r="E82" s="45"/>
      <c r="F82" s="45"/>
      <c r="G82" s="45"/>
      <c r="H82" s="45"/>
      <c r="I82" s="45"/>
      <c r="J82" s="45"/>
      <c r="K82" s="45"/>
      <c r="L82" s="45"/>
      <c r="M82" s="45"/>
    </row>
    <row r="83" spans="1:13" ht="15.75">
      <c r="A83" s="45"/>
      <c r="B83" s="45"/>
      <c r="C83" s="45"/>
      <c r="D83" s="45"/>
      <c r="E83" s="45"/>
      <c r="F83" s="45"/>
      <c r="G83" s="45"/>
      <c r="H83" s="45"/>
      <c r="I83" s="45"/>
      <c r="J83" s="45"/>
      <c r="K83" s="45"/>
      <c r="L83" s="45"/>
      <c r="M83" s="45"/>
    </row>
  </sheetData>
  <sheetProtection formatCells="0" formatColumns="0" formatRows="0"/>
  <mergeCells count="84">
    <mergeCell ref="B69:C69"/>
    <mergeCell ref="B66:C66"/>
    <mergeCell ref="B67:C67"/>
    <mergeCell ref="I65:K65"/>
    <mergeCell ref="I66:K66"/>
    <mergeCell ref="B65:C65"/>
    <mergeCell ref="F43:I43"/>
    <mergeCell ref="J43:N43"/>
    <mergeCell ref="B64:C64"/>
    <mergeCell ref="J57:N57"/>
    <mergeCell ref="F57:I57"/>
    <mergeCell ref="F60:I60"/>
    <mergeCell ref="B60:D60"/>
    <mergeCell ref="J60:N60"/>
    <mergeCell ref="B63:D63"/>
    <mergeCell ref="F63:I63"/>
    <mergeCell ref="J41:N41"/>
    <mergeCell ref="J40:N40"/>
    <mergeCell ref="J46:N46"/>
    <mergeCell ref="F36:I36"/>
    <mergeCell ref="F37:I37"/>
    <mergeCell ref="F38:I38"/>
    <mergeCell ref="F39:I39"/>
    <mergeCell ref="F40:I40"/>
    <mergeCell ref="F41:I41"/>
    <mergeCell ref="F42:I42"/>
    <mergeCell ref="J8:J10"/>
    <mergeCell ref="A7:B10"/>
    <mergeCell ref="D8:D10"/>
    <mergeCell ref="E8:G8"/>
    <mergeCell ref="E9:E10"/>
    <mergeCell ref="F9:G9"/>
    <mergeCell ref="A11:B11"/>
    <mergeCell ref="C7:C10"/>
    <mergeCell ref="F34:I34"/>
    <mergeCell ref="F35:I35"/>
    <mergeCell ref="A35:B35"/>
    <mergeCell ref="C32:J33"/>
    <mergeCell ref="K34:L34"/>
    <mergeCell ref="K5:N5"/>
    <mergeCell ref="L8:L10"/>
    <mergeCell ref="M8:M10"/>
    <mergeCell ref="E7:N7"/>
    <mergeCell ref="I8:I10"/>
    <mergeCell ref="N8:N10"/>
    <mergeCell ref="K8:K10"/>
    <mergeCell ref="F48:I48"/>
    <mergeCell ref="F49:I49"/>
    <mergeCell ref="K1:N1"/>
    <mergeCell ref="K2:N2"/>
    <mergeCell ref="K3:N3"/>
    <mergeCell ref="K4:N4"/>
    <mergeCell ref="C2:J2"/>
    <mergeCell ref="H8:H10"/>
    <mergeCell ref="J37:N37"/>
    <mergeCell ref="J38:N38"/>
    <mergeCell ref="F44:I44"/>
    <mergeCell ref="F45:I45"/>
    <mergeCell ref="F46:I46"/>
    <mergeCell ref="F47:I47"/>
    <mergeCell ref="J36:N36"/>
    <mergeCell ref="F55:I55"/>
    <mergeCell ref="F56:I56"/>
    <mergeCell ref="J45:N45"/>
    <mergeCell ref="F50:I50"/>
    <mergeCell ref="J52:N52"/>
    <mergeCell ref="J47:N47"/>
    <mergeCell ref="J48:N48"/>
    <mergeCell ref="F53:I53"/>
    <mergeCell ref="F54:I54"/>
    <mergeCell ref="I69:K69"/>
    <mergeCell ref="B50:E50"/>
    <mergeCell ref="J59:N59"/>
    <mergeCell ref="J53:N53"/>
    <mergeCell ref="J54:N54"/>
    <mergeCell ref="F52:I52"/>
    <mergeCell ref="F51:I51"/>
    <mergeCell ref="J56:N56"/>
    <mergeCell ref="F58:I58"/>
    <mergeCell ref="F59:I59"/>
    <mergeCell ref="B61:D61"/>
    <mergeCell ref="F61:I61"/>
    <mergeCell ref="B62:D62"/>
    <mergeCell ref="F62:I62"/>
  </mergeCells>
  <printOptions/>
  <pageMargins left="0.2362204724409449" right="0" top="0.11811023622047245" bottom="0.11811023622047245" header="0.2362204724409449" footer="0.1574803149606299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4">
    <tabColor indexed="10"/>
  </sheetPr>
  <dimension ref="A1:N68"/>
  <sheetViews>
    <sheetView zoomScalePageLayoutView="0" workbookViewId="0" topLeftCell="A46">
      <selection activeCell="I66" sqref="I66:K66"/>
    </sheetView>
  </sheetViews>
  <sheetFormatPr defaultColWidth="9.00390625" defaultRowHeight="15.75"/>
  <cols>
    <col min="1" max="1" width="4.25390625" style="45" customWidth="1"/>
    <col min="2" max="2" width="18.625" style="45" customWidth="1"/>
    <col min="3" max="3" width="12.75390625" style="45" customWidth="1"/>
    <col min="4" max="4" width="11.125" style="45" customWidth="1"/>
    <col min="5" max="7" width="10.125" style="45" customWidth="1"/>
    <col min="8" max="9" width="8.375" style="45" customWidth="1"/>
    <col min="10" max="10" width="10.625" style="45" customWidth="1"/>
    <col min="11" max="13" width="7.125" style="45" customWidth="1"/>
    <col min="14" max="14" width="7.375" style="45" customWidth="1"/>
    <col min="15" max="15" width="10.625" style="45" bestFit="1" customWidth="1"/>
    <col min="16" max="16384" width="9.00390625" style="45" customWidth="1"/>
  </cols>
  <sheetData>
    <row r="1" spans="1:14" ht="22.5" customHeight="1">
      <c r="A1" s="64" t="s">
        <v>144</v>
      </c>
      <c r="C1" s="65"/>
      <c r="D1" s="65"/>
      <c r="E1" s="65"/>
      <c r="F1" s="65"/>
      <c r="G1" s="65"/>
      <c r="H1" s="65"/>
      <c r="I1" s="65"/>
      <c r="J1" s="65"/>
      <c r="K1" s="426" t="s">
        <v>97</v>
      </c>
      <c r="L1" s="426"/>
      <c r="M1" s="426"/>
      <c r="N1" s="426"/>
    </row>
    <row r="2" spans="1:14" ht="16.5" customHeight="1">
      <c r="A2" s="66" t="s">
        <v>127</v>
      </c>
      <c r="B2" s="53"/>
      <c r="C2" s="422"/>
      <c r="D2" s="422"/>
      <c r="E2" s="422"/>
      <c r="F2" s="422"/>
      <c r="G2" s="422"/>
      <c r="H2" s="422"/>
      <c r="I2" s="422"/>
      <c r="J2" s="422"/>
      <c r="K2" s="419" t="s">
        <v>131</v>
      </c>
      <c r="L2" s="419"/>
      <c r="M2" s="419"/>
      <c r="N2" s="419"/>
    </row>
    <row r="3" spans="1:14" ht="16.5" customHeight="1">
      <c r="A3" s="66" t="s">
        <v>128</v>
      </c>
      <c r="B3" s="67"/>
      <c r="C3" s="86"/>
      <c r="D3" s="86"/>
      <c r="E3" s="86"/>
      <c r="F3" s="86"/>
      <c r="G3" s="86"/>
      <c r="H3" s="86"/>
      <c r="I3" s="86"/>
      <c r="J3" s="86"/>
      <c r="K3" s="420" t="s">
        <v>53</v>
      </c>
      <c r="L3" s="420"/>
      <c r="M3" s="420"/>
      <c r="N3" s="420"/>
    </row>
    <row r="4" spans="1:14" ht="16.5" customHeight="1">
      <c r="A4" s="67" t="s">
        <v>50</v>
      </c>
      <c r="B4" s="67"/>
      <c r="C4" s="86"/>
      <c r="D4" s="86"/>
      <c r="E4" s="86"/>
      <c r="F4" s="68" t="s">
        <v>133</v>
      </c>
      <c r="G4" s="86"/>
      <c r="H4" s="86"/>
      <c r="I4" s="86"/>
      <c r="J4" s="86"/>
      <c r="K4" s="509" t="s">
        <v>145</v>
      </c>
      <c r="L4" s="509"/>
      <c r="M4" s="509"/>
      <c r="N4" s="509"/>
    </row>
    <row r="5" spans="2:14" ht="16.5" customHeight="1">
      <c r="B5" s="64"/>
      <c r="C5" s="64"/>
      <c r="D5" s="64"/>
      <c r="E5" s="64"/>
      <c r="G5" s="69"/>
      <c r="H5" s="69"/>
      <c r="I5" s="69"/>
      <c r="J5" s="70"/>
      <c r="K5" s="421" t="s">
        <v>146</v>
      </c>
      <c r="L5" s="421"/>
      <c r="M5" s="421"/>
      <c r="N5" s="421"/>
    </row>
    <row r="6" spans="2:14" ht="13.5" customHeight="1" thickBot="1">
      <c r="B6" s="64"/>
      <c r="C6" s="64"/>
      <c r="D6" s="64"/>
      <c r="E6" s="64"/>
      <c r="G6" s="69"/>
      <c r="H6" s="69"/>
      <c r="I6" s="69"/>
      <c r="J6" s="70"/>
      <c r="K6" s="71"/>
      <c r="L6" s="71"/>
      <c r="M6" s="71"/>
      <c r="N6" s="71"/>
    </row>
    <row r="7" spans="1:14" ht="16.5" customHeight="1">
      <c r="A7" s="505" t="s">
        <v>31</v>
      </c>
      <c r="B7" s="506"/>
      <c r="C7" s="504" t="s">
        <v>18</v>
      </c>
      <c r="D7" s="157"/>
      <c r="E7" s="504" t="s">
        <v>126</v>
      </c>
      <c r="F7" s="504"/>
      <c r="G7" s="504"/>
      <c r="H7" s="504"/>
      <c r="I7" s="504"/>
      <c r="J7" s="504"/>
      <c r="K7" s="504"/>
      <c r="L7" s="504"/>
      <c r="M7" s="504"/>
      <c r="N7" s="510"/>
    </row>
    <row r="8" spans="1:14" ht="19.5" customHeight="1">
      <c r="A8" s="507"/>
      <c r="B8" s="508"/>
      <c r="C8" s="474"/>
      <c r="D8" s="474" t="s">
        <v>106</v>
      </c>
      <c r="E8" s="474" t="s">
        <v>76</v>
      </c>
      <c r="F8" s="474"/>
      <c r="G8" s="474"/>
      <c r="H8" s="474" t="s">
        <v>107</v>
      </c>
      <c r="I8" s="474" t="s">
        <v>75</v>
      </c>
      <c r="J8" s="474" t="s">
        <v>74</v>
      </c>
      <c r="K8" s="474" t="s">
        <v>108</v>
      </c>
      <c r="L8" s="474" t="s">
        <v>109</v>
      </c>
      <c r="M8" s="474" t="s">
        <v>64</v>
      </c>
      <c r="N8" s="511" t="s">
        <v>32</v>
      </c>
    </row>
    <row r="9" spans="1:14" ht="13.5" customHeight="1">
      <c r="A9" s="507"/>
      <c r="B9" s="508"/>
      <c r="C9" s="474"/>
      <c r="D9" s="474"/>
      <c r="E9" s="474" t="s">
        <v>17</v>
      </c>
      <c r="F9" s="474" t="s">
        <v>6</v>
      </c>
      <c r="G9" s="474"/>
      <c r="H9" s="474"/>
      <c r="I9" s="474"/>
      <c r="J9" s="474"/>
      <c r="K9" s="474"/>
      <c r="L9" s="474"/>
      <c r="M9" s="474"/>
      <c r="N9" s="511"/>
    </row>
    <row r="10" spans="1:14" ht="36" customHeight="1">
      <c r="A10" s="507"/>
      <c r="B10" s="508"/>
      <c r="C10" s="474"/>
      <c r="D10" s="474"/>
      <c r="E10" s="474"/>
      <c r="F10" s="62" t="s">
        <v>124</v>
      </c>
      <c r="G10" s="62" t="s">
        <v>125</v>
      </c>
      <c r="H10" s="474"/>
      <c r="I10" s="474"/>
      <c r="J10" s="474"/>
      <c r="K10" s="474"/>
      <c r="L10" s="474"/>
      <c r="M10" s="474"/>
      <c r="N10" s="511"/>
    </row>
    <row r="11" spans="1:14" s="73" customFormat="1" ht="15.75" customHeight="1">
      <c r="A11" s="502"/>
      <c r="B11" s="503"/>
      <c r="C11" s="158">
        <v>1</v>
      </c>
      <c r="D11" s="158">
        <v>2</v>
      </c>
      <c r="E11" s="158">
        <v>3</v>
      </c>
      <c r="F11" s="158">
        <v>4</v>
      </c>
      <c r="G11" s="158">
        <v>5</v>
      </c>
      <c r="H11" s="158">
        <v>6</v>
      </c>
      <c r="I11" s="158">
        <v>7</v>
      </c>
      <c r="J11" s="158">
        <v>8</v>
      </c>
      <c r="K11" s="158">
        <v>9</v>
      </c>
      <c r="L11" s="158">
        <v>10</v>
      </c>
      <c r="M11" s="158">
        <v>11</v>
      </c>
      <c r="N11" s="399">
        <v>12</v>
      </c>
    </row>
    <row r="12" spans="1:14" ht="18.75" customHeight="1">
      <c r="A12" s="159" t="s">
        <v>0</v>
      </c>
      <c r="B12" s="160" t="s">
        <v>123</v>
      </c>
      <c r="C12" s="161">
        <v>53151975</v>
      </c>
      <c r="D12" s="161">
        <v>27052557.522</v>
      </c>
      <c r="E12" s="161">
        <v>15162853</v>
      </c>
      <c r="F12" s="161">
        <v>523470</v>
      </c>
      <c r="G12" s="161">
        <v>14639383</v>
      </c>
      <c r="H12" s="161">
        <v>1700</v>
      </c>
      <c r="I12" s="161">
        <v>3137272</v>
      </c>
      <c r="J12" s="161">
        <v>7778258</v>
      </c>
      <c r="K12" s="161">
        <v>19333</v>
      </c>
      <c r="L12" s="161">
        <v>0</v>
      </c>
      <c r="M12" s="161">
        <v>0</v>
      </c>
      <c r="N12" s="162">
        <v>1</v>
      </c>
    </row>
    <row r="13" spans="1:14" s="44" customFormat="1" ht="18.75" customHeight="1">
      <c r="A13" s="163" t="s">
        <v>67</v>
      </c>
      <c r="B13" s="164" t="s">
        <v>99</v>
      </c>
      <c r="C13" s="165">
        <v>42459339</v>
      </c>
      <c r="D13" s="165">
        <v>21312419.028</v>
      </c>
      <c r="E13" s="165">
        <v>13835722</v>
      </c>
      <c r="F13" s="165">
        <v>458864</v>
      </c>
      <c r="G13" s="165">
        <v>13376858</v>
      </c>
      <c r="H13" s="165">
        <v>200</v>
      </c>
      <c r="I13" s="165">
        <v>1562859</v>
      </c>
      <c r="J13" s="165">
        <v>5735274</v>
      </c>
      <c r="K13" s="165">
        <v>12865</v>
      </c>
      <c r="L13" s="165">
        <v>0</v>
      </c>
      <c r="M13" s="165">
        <v>0</v>
      </c>
      <c r="N13" s="166">
        <v>0</v>
      </c>
    </row>
    <row r="14" spans="1:14" s="44" customFormat="1" ht="18.75" customHeight="1">
      <c r="A14" s="163" t="s">
        <v>67</v>
      </c>
      <c r="B14" s="164" t="s">
        <v>100</v>
      </c>
      <c r="C14" s="165">
        <v>10692635</v>
      </c>
      <c r="D14" s="165">
        <v>5740138.493999999</v>
      </c>
      <c r="E14" s="165">
        <v>1327131</v>
      </c>
      <c r="F14" s="165">
        <v>64606</v>
      </c>
      <c r="G14" s="165">
        <v>1262525</v>
      </c>
      <c r="H14" s="165">
        <v>1500</v>
      </c>
      <c r="I14" s="165">
        <v>1574413</v>
      </c>
      <c r="J14" s="165">
        <v>2042984</v>
      </c>
      <c r="K14" s="165">
        <v>6468</v>
      </c>
      <c r="L14" s="165">
        <v>0</v>
      </c>
      <c r="M14" s="165">
        <v>0</v>
      </c>
      <c r="N14" s="166">
        <v>1</v>
      </c>
    </row>
    <row r="15" spans="1:14" ht="18.75" customHeight="1">
      <c r="A15" s="167" t="s">
        <v>1</v>
      </c>
      <c r="B15" s="168" t="s">
        <v>59</v>
      </c>
      <c r="C15" s="169">
        <v>357897</v>
      </c>
      <c r="D15" s="169">
        <v>197193</v>
      </c>
      <c r="E15" s="169">
        <v>73969</v>
      </c>
      <c r="F15" s="169">
        <v>0</v>
      </c>
      <c r="G15" s="169">
        <v>73969</v>
      </c>
      <c r="H15" s="169">
        <v>0</v>
      </c>
      <c r="I15" s="169">
        <v>714</v>
      </c>
      <c r="J15" s="169">
        <v>86021</v>
      </c>
      <c r="K15" s="169">
        <v>0</v>
      </c>
      <c r="L15" s="169">
        <v>0</v>
      </c>
      <c r="M15" s="169">
        <v>0</v>
      </c>
      <c r="N15" s="170">
        <v>0</v>
      </c>
    </row>
    <row r="16" spans="1:14" ht="18.75" customHeight="1">
      <c r="A16" s="167" t="s">
        <v>8</v>
      </c>
      <c r="B16" s="168" t="s">
        <v>60</v>
      </c>
      <c r="C16" s="169">
        <v>0</v>
      </c>
      <c r="D16" s="169">
        <v>0</v>
      </c>
      <c r="E16" s="169">
        <v>0</v>
      </c>
      <c r="F16" s="169">
        <v>0</v>
      </c>
      <c r="G16" s="169">
        <v>0</v>
      </c>
      <c r="H16" s="169">
        <v>0</v>
      </c>
      <c r="I16" s="169">
        <v>0</v>
      </c>
      <c r="J16" s="169">
        <v>0</v>
      </c>
      <c r="K16" s="169">
        <v>0</v>
      </c>
      <c r="L16" s="169">
        <v>0</v>
      </c>
      <c r="M16" s="169">
        <v>0</v>
      </c>
      <c r="N16" s="170">
        <v>0</v>
      </c>
    </row>
    <row r="17" spans="1:14" ht="18.75" customHeight="1">
      <c r="A17" s="159" t="s">
        <v>61</v>
      </c>
      <c r="B17" s="160" t="s">
        <v>62</v>
      </c>
      <c r="C17" s="161">
        <v>52794078</v>
      </c>
      <c r="D17" s="161">
        <v>26855364.522</v>
      </c>
      <c r="E17" s="165">
        <v>15088884</v>
      </c>
      <c r="F17" s="161">
        <v>523470</v>
      </c>
      <c r="G17" s="161">
        <v>14565414</v>
      </c>
      <c r="H17" s="161">
        <v>1700</v>
      </c>
      <c r="I17" s="161">
        <v>3136558</v>
      </c>
      <c r="J17" s="161">
        <v>7692237</v>
      </c>
      <c r="K17" s="161">
        <v>19333</v>
      </c>
      <c r="L17" s="161">
        <v>0</v>
      </c>
      <c r="M17" s="161"/>
      <c r="N17" s="162">
        <v>1</v>
      </c>
    </row>
    <row r="18" spans="1:14" s="44" customFormat="1" ht="18.75" customHeight="1">
      <c r="A18" s="171">
        <v>1</v>
      </c>
      <c r="B18" s="172" t="s">
        <v>63</v>
      </c>
      <c r="C18" s="173">
        <v>29545729</v>
      </c>
      <c r="D18" s="173">
        <v>17742817.539</v>
      </c>
      <c r="E18" s="165">
        <v>4325245</v>
      </c>
      <c r="F18" s="173">
        <v>76849</v>
      </c>
      <c r="G18" s="173">
        <v>4248396</v>
      </c>
      <c r="H18" s="173">
        <v>1500</v>
      </c>
      <c r="I18" s="173">
        <v>2510944</v>
      </c>
      <c r="J18" s="173">
        <v>4957259</v>
      </c>
      <c r="K18" s="173">
        <v>7962</v>
      </c>
      <c r="L18" s="173">
        <v>0</v>
      </c>
      <c r="M18" s="173">
        <v>0</v>
      </c>
      <c r="N18" s="174">
        <v>1</v>
      </c>
    </row>
    <row r="19" spans="1:14" ht="18.75" customHeight="1">
      <c r="A19" s="163" t="s">
        <v>66</v>
      </c>
      <c r="B19" s="164" t="s">
        <v>101</v>
      </c>
      <c r="C19" s="165">
        <v>5886101</v>
      </c>
      <c r="D19" s="165">
        <v>3245659.88</v>
      </c>
      <c r="E19" s="165">
        <v>680962</v>
      </c>
      <c r="F19" s="165">
        <v>33227</v>
      </c>
      <c r="G19" s="165">
        <v>647735</v>
      </c>
      <c r="H19" s="165">
        <v>1300</v>
      </c>
      <c r="I19" s="165">
        <v>1109313</v>
      </c>
      <c r="J19" s="165">
        <v>844798</v>
      </c>
      <c r="K19" s="165">
        <v>4067</v>
      </c>
      <c r="L19" s="165">
        <v>0</v>
      </c>
      <c r="M19" s="165">
        <v>0</v>
      </c>
      <c r="N19" s="166">
        <v>1</v>
      </c>
    </row>
    <row r="20" spans="1:14" ht="18.75" customHeight="1">
      <c r="A20" s="163" t="s">
        <v>67</v>
      </c>
      <c r="B20" s="164" t="s">
        <v>102</v>
      </c>
      <c r="C20" s="165">
        <v>114711</v>
      </c>
      <c r="D20" s="165">
        <v>76345.666</v>
      </c>
      <c r="E20" s="165">
        <v>30955</v>
      </c>
      <c r="F20" s="165">
        <v>0</v>
      </c>
      <c r="G20" s="165">
        <v>30955</v>
      </c>
      <c r="H20" s="165">
        <v>0</v>
      </c>
      <c r="I20" s="165">
        <v>6162</v>
      </c>
      <c r="J20" s="165">
        <v>1248</v>
      </c>
      <c r="K20" s="165">
        <v>0</v>
      </c>
      <c r="L20" s="165">
        <v>0</v>
      </c>
      <c r="M20" s="165">
        <v>0</v>
      </c>
      <c r="N20" s="166">
        <v>0</v>
      </c>
    </row>
    <row r="21" spans="1:14" ht="18.75" customHeight="1">
      <c r="A21" s="163" t="s">
        <v>68</v>
      </c>
      <c r="B21" s="164" t="s">
        <v>147</v>
      </c>
      <c r="C21" s="165">
        <v>2700</v>
      </c>
      <c r="D21" s="165">
        <v>2700</v>
      </c>
      <c r="E21" s="165">
        <v>0</v>
      </c>
      <c r="F21" s="165">
        <v>0</v>
      </c>
      <c r="G21" s="165">
        <v>0</v>
      </c>
      <c r="H21" s="165">
        <v>0</v>
      </c>
      <c r="I21" s="165">
        <v>0</v>
      </c>
      <c r="J21" s="165">
        <v>0</v>
      </c>
      <c r="K21" s="165">
        <v>0</v>
      </c>
      <c r="L21" s="165">
        <v>0</v>
      </c>
      <c r="M21" s="165">
        <v>0</v>
      </c>
      <c r="N21" s="166">
        <v>0</v>
      </c>
    </row>
    <row r="22" spans="1:14" ht="18.75" customHeight="1">
      <c r="A22" s="163" t="s">
        <v>69</v>
      </c>
      <c r="B22" s="164" t="s">
        <v>103</v>
      </c>
      <c r="C22" s="165">
        <v>20463242</v>
      </c>
      <c r="D22" s="165">
        <v>12443504.98</v>
      </c>
      <c r="E22" s="165">
        <v>3289881</v>
      </c>
      <c r="F22" s="165">
        <v>43622</v>
      </c>
      <c r="G22" s="165">
        <v>3246259</v>
      </c>
      <c r="H22" s="165">
        <v>200</v>
      </c>
      <c r="I22" s="165">
        <v>1283589</v>
      </c>
      <c r="J22" s="165">
        <v>3443666</v>
      </c>
      <c r="K22" s="165">
        <v>2401</v>
      </c>
      <c r="L22" s="165">
        <v>0</v>
      </c>
      <c r="M22" s="165">
        <v>0</v>
      </c>
      <c r="N22" s="166">
        <v>0</v>
      </c>
    </row>
    <row r="23" spans="1:14" ht="18.75" customHeight="1">
      <c r="A23" s="163" t="s">
        <v>70</v>
      </c>
      <c r="B23" s="164" t="s">
        <v>104</v>
      </c>
      <c r="C23" s="165">
        <v>2207490</v>
      </c>
      <c r="D23" s="165">
        <v>1576730.17</v>
      </c>
      <c r="E23" s="165">
        <v>203203</v>
      </c>
      <c r="F23" s="165">
        <v>0</v>
      </c>
      <c r="G23" s="165">
        <v>203203</v>
      </c>
      <c r="H23" s="165">
        <v>0</v>
      </c>
      <c r="I23" s="165">
        <v>34822</v>
      </c>
      <c r="J23" s="165">
        <v>391241</v>
      </c>
      <c r="K23" s="165">
        <v>1494</v>
      </c>
      <c r="L23" s="165">
        <v>0</v>
      </c>
      <c r="M23" s="165">
        <v>0</v>
      </c>
      <c r="N23" s="166">
        <v>0</v>
      </c>
    </row>
    <row r="24" spans="1:14" ht="18.75" customHeight="1">
      <c r="A24" s="163" t="s">
        <v>71</v>
      </c>
      <c r="B24" s="164" t="s">
        <v>105</v>
      </c>
      <c r="C24" s="165">
        <v>143119</v>
      </c>
      <c r="D24" s="165">
        <v>67711</v>
      </c>
      <c r="E24" s="165">
        <v>0</v>
      </c>
      <c r="F24" s="165">
        <v>0</v>
      </c>
      <c r="G24" s="165">
        <v>0</v>
      </c>
      <c r="H24" s="165">
        <v>0</v>
      </c>
      <c r="I24" s="165">
        <v>0</v>
      </c>
      <c r="J24" s="165">
        <v>75408</v>
      </c>
      <c r="K24" s="165">
        <v>0</v>
      </c>
      <c r="L24" s="165">
        <v>0</v>
      </c>
      <c r="M24" s="165">
        <v>0</v>
      </c>
      <c r="N24" s="166">
        <v>0</v>
      </c>
    </row>
    <row r="25" spans="1:14" ht="25.5" customHeight="1">
      <c r="A25" s="163" t="s">
        <v>72</v>
      </c>
      <c r="B25" s="164" t="s">
        <v>65</v>
      </c>
      <c r="C25" s="165">
        <v>0</v>
      </c>
      <c r="D25" s="165">
        <v>0</v>
      </c>
      <c r="E25" s="165">
        <v>0</v>
      </c>
      <c r="F25" s="165">
        <v>0</v>
      </c>
      <c r="G25" s="165">
        <v>0</v>
      </c>
      <c r="H25" s="165">
        <v>0</v>
      </c>
      <c r="I25" s="165">
        <v>0</v>
      </c>
      <c r="J25" s="165">
        <v>0</v>
      </c>
      <c r="K25" s="165">
        <v>0</v>
      </c>
      <c r="L25" s="165">
        <v>0</v>
      </c>
      <c r="M25" s="165">
        <v>0</v>
      </c>
      <c r="N25" s="166">
        <v>0</v>
      </c>
    </row>
    <row r="26" spans="1:14" ht="18.75" customHeight="1">
      <c r="A26" s="163" t="s">
        <v>148</v>
      </c>
      <c r="B26" s="164" t="s">
        <v>77</v>
      </c>
      <c r="C26" s="165">
        <v>728366</v>
      </c>
      <c r="D26" s="165">
        <v>330165.843</v>
      </c>
      <c r="E26" s="165">
        <v>120244</v>
      </c>
      <c r="F26" s="165">
        <v>0</v>
      </c>
      <c r="G26" s="165">
        <v>120244</v>
      </c>
      <c r="H26" s="165">
        <v>0</v>
      </c>
      <c r="I26" s="165">
        <v>77058</v>
      </c>
      <c r="J26" s="165">
        <v>200898</v>
      </c>
      <c r="K26" s="165">
        <v>0</v>
      </c>
      <c r="L26" s="165">
        <v>0</v>
      </c>
      <c r="M26" s="165">
        <v>0</v>
      </c>
      <c r="N26" s="166">
        <v>0</v>
      </c>
    </row>
    <row r="27" spans="1:14" s="99" customFormat="1" ht="17.25" customHeight="1">
      <c r="A27" s="171">
        <v>2</v>
      </c>
      <c r="B27" s="172" t="s">
        <v>73</v>
      </c>
      <c r="C27" s="175">
        <v>23248379</v>
      </c>
      <c r="D27" s="175">
        <v>9112546.983</v>
      </c>
      <c r="E27" s="175">
        <v>10763639</v>
      </c>
      <c r="F27" s="165">
        <v>446620</v>
      </c>
      <c r="G27" s="165">
        <v>10317017</v>
      </c>
      <c r="H27" s="165">
        <v>200</v>
      </c>
      <c r="I27" s="165">
        <v>625644</v>
      </c>
      <c r="J27" s="165">
        <v>2734978</v>
      </c>
      <c r="K27" s="165">
        <v>11371</v>
      </c>
      <c r="L27" s="165">
        <v>0</v>
      </c>
      <c r="M27" s="165">
        <v>0</v>
      </c>
      <c r="N27" s="166">
        <v>0</v>
      </c>
    </row>
    <row r="28" spans="1:14" ht="31.5" customHeight="1" thickBot="1">
      <c r="A28" s="176"/>
      <c r="B28" s="177" t="s">
        <v>130</v>
      </c>
      <c r="C28" s="178">
        <v>0.20319390325417255</v>
      </c>
      <c r="D28" s="178">
        <v>0.1873831784998102</v>
      </c>
      <c r="E28" s="178">
        <v>0.1645957627833799</v>
      </c>
      <c r="F28" s="178">
        <v>0.43236736977709533</v>
      </c>
      <c r="G28" s="178">
        <v>0.1597520570116345</v>
      </c>
      <c r="H28" s="178">
        <v>0.8666666666666667</v>
      </c>
      <c r="I28" s="178">
        <v>0.44424527189774043</v>
      </c>
      <c r="J28" s="178">
        <v>0.17066810509598146</v>
      </c>
      <c r="K28" s="178">
        <v>0.5108013062044713</v>
      </c>
      <c r="L28" s="178" t="e">
        <v>#DIV/0!</v>
      </c>
      <c r="M28" s="178" t="e">
        <v>#DIV/0!</v>
      </c>
      <c r="N28" s="179">
        <v>1</v>
      </c>
    </row>
    <row r="29" spans="1:14" ht="15.75">
      <c r="A29" s="74"/>
      <c r="B29" s="74"/>
      <c r="C29" s="74"/>
      <c r="D29" s="74"/>
      <c r="E29" s="74"/>
      <c r="F29" s="74"/>
      <c r="G29" s="74"/>
      <c r="H29" s="74"/>
      <c r="I29" s="74"/>
      <c r="J29" s="74"/>
      <c r="K29" s="74"/>
      <c r="L29" s="74"/>
      <c r="M29" s="74"/>
      <c r="N29" s="74"/>
    </row>
    <row r="30" spans="1:14" ht="15" customHeight="1">
      <c r="A30" s="74"/>
      <c r="B30" s="74"/>
      <c r="C30" s="74"/>
      <c r="D30" s="74"/>
      <c r="E30" s="74"/>
      <c r="F30" s="74"/>
      <c r="G30" s="74"/>
      <c r="H30" s="74"/>
      <c r="I30" s="74"/>
      <c r="J30" s="74"/>
      <c r="K30" s="74"/>
      <c r="L30" s="74"/>
      <c r="M30" s="74"/>
      <c r="N30" s="74"/>
    </row>
    <row r="31" ht="15" customHeight="1"/>
    <row r="32" ht="11.25" customHeight="1" hidden="1"/>
    <row r="33" spans="3:10" ht="28.5" customHeight="1">
      <c r="C33" s="428" t="s">
        <v>149</v>
      </c>
      <c r="D33" s="429"/>
      <c r="E33" s="429"/>
      <c r="F33" s="429"/>
      <c r="G33" s="429"/>
      <c r="H33" s="429"/>
      <c r="I33" s="429"/>
      <c r="J33" s="429"/>
    </row>
    <row r="34" spans="3:10" ht="4.5" customHeight="1">
      <c r="C34" s="429"/>
      <c r="D34" s="429"/>
      <c r="E34" s="429"/>
      <c r="F34" s="429"/>
      <c r="G34" s="429"/>
      <c r="H34" s="429"/>
      <c r="I34" s="429"/>
      <c r="J34" s="429"/>
    </row>
    <row r="35" spans="1:14" s="53" customFormat="1" ht="15" customHeight="1">
      <c r="A35" s="75"/>
      <c r="B35" s="76" t="s">
        <v>33</v>
      </c>
      <c r="C35" s="77"/>
      <c r="D35" s="77"/>
      <c r="E35" s="77"/>
      <c r="F35" s="468" t="s">
        <v>2</v>
      </c>
      <c r="G35" s="468"/>
      <c r="H35" s="468"/>
      <c r="I35" s="469"/>
      <c r="J35" s="78"/>
      <c r="K35" s="478" t="s">
        <v>3</v>
      </c>
      <c r="L35" s="478"/>
      <c r="M35" s="79"/>
      <c r="N35" s="80"/>
    </row>
    <row r="36" spans="1:14" ht="12.75" customHeight="1">
      <c r="A36" s="423" t="s">
        <v>5</v>
      </c>
      <c r="B36" s="477"/>
      <c r="C36" s="103"/>
      <c r="D36" s="103"/>
      <c r="E36" s="104"/>
      <c r="F36" s="470">
        <v>1</v>
      </c>
      <c r="G36" s="470"/>
      <c r="H36" s="470"/>
      <c r="I36" s="470"/>
      <c r="J36" s="105"/>
      <c r="K36" s="103"/>
      <c r="L36" s="106"/>
      <c r="M36" s="106"/>
      <c r="N36" s="107"/>
    </row>
    <row r="37" spans="1:14" ht="16.5" customHeight="1">
      <c r="A37" s="108">
        <v>1</v>
      </c>
      <c r="B37" s="109" t="s">
        <v>120</v>
      </c>
      <c r="C37" s="59"/>
      <c r="D37" s="59"/>
      <c r="F37" s="453">
        <v>2207490</v>
      </c>
      <c r="G37" s="462"/>
      <c r="H37" s="462"/>
      <c r="I37" s="462"/>
      <c r="J37" s="448" t="s">
        <v>135</v>
      </c>
      <c r="K37" s="449"/>
      <c r="L37" s="449"/>
      <c r="M37" s="449"/>
      <c r="N37" s="450"/>
    </row>
    <row r="38" spans="1:14" ht="16.5" customHeight="1">
      <c r="A38" s="46">
        <v>1.1</v>
      </c>
      <c r="B38" s="32" t="s">
        <v>110</v>
      </c>
      <c r="C38" s="32"/>
      <c r="D38" s="32"/>
      <c r="E38" s="47"/>
      <c r="F38" s="454">
        <v>3357</v>
      </c>
      <c r="G38" s="455"/>
      <c r="H38" s="455"/>
      <c r="I38" s="455"/>
      <c r="J38" s="463"/>
      <c r="K38" s="464"/>
      <c r="L38" s="464"/>
      <c r="M38" s="464"/>
      <c r="N38" s="465"/>
    </row>
    <row r="39" spans="1:14" ht="16.5" customHeight="1">
      <c r="A39" s="46">
        <v>1.2</v>
      </c>
      <c r="B39" s="32" t="s">
        <v>111</v>
      </c>
      <c r="C39" s="32"/>
      <c r="D39" s="32"/>
      <c r="E39" s="47"/>
      <c r="F39" s="454">
        <v>503375.304</v>
      </c>
      <c r="G39" s="455"/>
      <c r="H39" s="455"/>
      <c r="I39" s="455"/>
      <c r="J39" s="463"/>
      <c r="K39" s="464"/>
      <c r="L39" s="464"/>
      <c r="M39" s="464"/>
      <c r="N39" s="465"/>
    </row>
    <row r="40" spans="1:14" ht="16.5" customHeight="1">
      <c r="A40" s="46">
        <v>1.3</v>
      </c>
      <c r="B40" s="32" t="s">
        <v>112</v>
      </c>
      <c r="C40" s="32"/>
      <c r="D40" s="32"/>
      <c r="E40" s="47"/>
      <c r="F40" s="454">
        <v>1637765.328</v>
      </c>
      <c r="G40" s="455"/>
      <c r="H40" s="455"/>
      <c r="I40" s="455"/>
      <c r="J40" s="463"/>
      <c r="K40" s="464"/>
      <c r="L40" s="464"/>
      <c r="M40" s="464"/>
      <c r="N40" s="465"/>
    </row>
    <row r="41" spans="1:14" ht="16.5" customHeight="1">
      <c r="A41" s="46">
        <v>1.4</v>
      </c>
      <c r="B41" s="32" t="s">
        <v>113</v>
      </c>
      <c r="C41" s="32"/>
      <c r="D41" s="32"/>
      <c r="E41" s="47"/>
      <c r="F41" s="454">
        <v>62992</v>
      </c>
      <c r="G41" s="455"/>
      <c r="H41" s="455"/>
      <c r="I41" s="455"/>
      <c r="J41" s="463"/>
      <c r="K41" s="464"/>
      <c r="L41" s="464"/>
      <c r="M41" s="464"/>
      <c r="N41" s="465"/>
    </row>
    <row r="42" spans="1:14" ht="16.5" customHeight="1">
      <c r="A42" s="46">
        <v>1.5</v>
      </c>
      <c r="B42" s="32" t="s">
        <v>114</v>
      </c>
      <c r="C42" s="32"/>
      <c r="D42" s="32"/>
      <c r="E42" s="47"/>
      <c r="F42" s="454">
        <v>0</v>
      </c>
      <c r="G42" s="455"/>
      <c r="H42" s="455"/>
      <c r="I42" s="455"/>
      <c r="J42" s="110"/>
      <c r="K42" s="111"/>
      <c r="L42" s="111"/>
      <c r="M42" s="111"/>
      <c r="N42" s="112"/>
    </row>
    <row r="43" spans="1:14" ht="16.5" customHeight="1">
      <c r="A43" s="46">
        <v>1.6</v>
      </c>
      <c r="B43" s="32" t="s">
        <v>115</v>
      </c>
      <c r="C43" s="32"/>
      <c r="D43" s="32"/>
      <c r="E43" s="47"/>
      <c r="F43" s="454">
        <v>0</v>
      </c>
      <c r="G43" s="455"/>
      <c r="H43" s="455"/>
      <c r="I43" s="455"/>
      <c r="J43" s="463"/>
      <c r="K43" s="464"/>
      <c r="L43" s="464"/>
      <c r="M43" s="464"/>
      <c r="N43" s="465"/>
    </row>
    <row r="44" spans="1:14" ht="16.5" customHeight="1">
      <c r="A44" s="113">
        <v>2</v>
      </c>
      <c r="B44" s="114" t="s">
        <v>121</v>
      </c>
      <c r="C44" s="32"/>
      <c r="D44" s="32"/>
      <c r="F44" s="453">
        <v>143119</v>
      </c>
      <c r="G44" s="462"/>
      <c r="H44" s="462"/>
      <c r="I44" s="462"/>
      <c r="J44" s="458" t="s">
        <v>135</v>
      </c>
      <c r="K44" s="459"/>
      <c r="L44" s="459"/>
      <c r="M44" s="459"/>
      <c r="N44" s="460"/>
    </row>
    <row r="45" spans="1:14" ht="16.5" customHeight="1">
      <c r="A45" s="46">
        <v>2.1</v>
      </c>
      <c r="B45" s="32" t="s">
        <v>118</v>
      </c>
      <c r="C45" s="32"/>
      <c r="D45" s="32"/>
      <c r="E45" s="47"/>
      <c r="F45" s="454">
        <v>130252</v>
      </c>
      <c r="G45" s="455"/>
      <c r="H45" s="455"/>
      <c r="I45" s="455"/>
      <c r="J45" s="463"/>
      <c r="K45" s="464"/>
      <c r="L45" s="464"/>
      <c r="M45" s="464"/>
      <c r="N45" s="465"/>
    </row>
    <row r="46" spans="1:14" ht="16.5" customHeight="1">
      <c r="A46" s="46">
        <v>2.2</v>
      </c>
      <c r="B46" s="32" t="s">
        <v>119</v>
      </c>
      <c r="C46" s="32"/>
      <c r="D46" s="32"/>
      <c r="E46" s="47"/>
      <c r="F46" s="454">
        <v>12867</v>
      </c>
      <c r="G46" s="455"/>
      <c r="H46" s="455"/>
      <c r="I46" s="455"/>
      <c r="J46" s="463"/>
      <c r="K46" s="464"/>
      <c r="L46" s="464"/>
      <c r="M46" s="464"/>
      <c r="N46" s="465"/>
    </row>
    <row r="47" spans="1:14" ht="16.5" customHeight="1">
      <c r="A47" s="113">
        <v>3</v>
      </c>
      <c r="B47" s="114" t="s">
        <v>77</v>
      </c>
      <c r="C47" s="32"/>
      <c r="D47" s="32"/>
      <c r="E47" s="115"/>
      <c r="F47" s="453">
        <v>728366</v>
      </c>
      <c r="G47" s="462"/>
      <c r="H47" s="462"/>
      <c r="I47" s="462"/>
      <c r="J47" s="458" t="s">
        <v>135</v>
      </c>
      <c r="K47" s="459"/>
      <c r="L47" s="459"/>
      <c r="M47" s="459"/>
      <c r="N47" s="460"/>
    </row>
    <row r="48" spans="1:14" ht="16.5" customHeight="1">
      <c r="A48" s="43" t="s">
        <v>78</v>
      </c>
      <c r="B48" s="81" t="s">
        <v>81</v>
      </c>
      <c r="C48" s="32"/>
      <c r="D48" s="32"/>
      <c r="E48" s="47"/>
      <c r="F48" s="454">
        <v>523139</v>
      </c>
      <c r="G48" s="455"/>
      <c r="H48" s="455"/>
      <c r="I48" s="455"/>
      <c r="J48" s="110"/>
      <c r="K48" s="111"/>
      <c r="L48" s="111"/>
      <c r="M48" s="111"/>
      <c r="N48" s="112"/>
    </row>
    <row r="49" spans="1:14" ht="30" customHeight="1">
      <c r="A49" s="43" t="s">
        <v>79</v>
      </c>
      <c r="B49" s="456" t="s">
        <v>82</v>
      </c>
      <c r="C49" s="457"/>
      <c r="D49" s="457"/>
      <c r="E49" s="461"/>
      <c r="F49" s="454">
        <v>179736.65399999998</v>
      </c>
      <c r="G49" s="455"/>
      <c r="H49" s="455"/>
      <c r="I49" s="455"/>
      <c r="J49" s="110"/>
      <c r="K49" s="111"/>
      <c r="L49" s="111"/>
      <c r="M49" s="111"/>
      <c r="N49" s="112"/>
    </row>
    <row r="50" spans="1:14" ht="18.75" customHeight="1">
      <c r="A50" s="43" t="s">
        <v>80</v>
      </c>
      <c r="B50" s="82" t="s">
        <v>83</v>
      </c>
      <c r="C50" s="32"/>
      <c r="D50" s="47"/>
      <c r="E50" s="48"/>
      <c r="F50" s="454">
        <v>25490.004</v>
      </c>
      <c r="G50" s="455"/>
      <c r="H50" s="455"/>
      <c r="I50" s="455"/>
      <c r="J50" s="110"/>
      <c r="K50" s="111"/>
      <c r="L50" s="111"/>
      <c r="M50" s="111"/>
      <c r="N50" s="112"/>
    </row>
    <row r="51" spans="1:14" ht="15" customHeight="1">
      <c r="A51" s="113">
        <v>4</v>
      </c>
      <c r="B51" s="114" t="s">
        <v>122</v>
      </c>
      <c r="C51" s="60"/>
      <c r="D51" s="32"/>
      <c r="F51" s="452">
        <v>114711</v>
      </c>
      <c r="G51" s="452"/>
      <c r="H51" s="452"/>
      <c r="I51" s="453"/>
      <c r="J51" s="458" t="s">
        <v>135</v>
      </c>
      <c r="K51" s="459"/>
      <c r="L51" s="459"/>
      <c r="M51" s="459"/>
      <c r="N51" s="460"/>
    </row>
    <row r="52" spans="1:14" ht="15" customHeight="1">
      <c r="A52" s="83" t="s">
        <v>84</v>
      </c>
      <c r="B52" s="84" t="s">
        <v>85</v>
      </c>
      <c r="C52" s="32"/>
      <c r="D52" s="32"/>
      <c r="E52" s="47"/>
      <c r="F52" s="454">
        <v>52347.666</v>
      </c>
      <c r="G52" s="455"/>
      <c r="H52" s="455"/>
      <c r="I52" s="455"/>
      <c r="J52" s="463"/>
      <c r="K52" s="464"/>
      <c r="L52" s="464"/>
      <c r="M52" s="464"/>
      <c r="N52" s="465"/>
    </row>
    <row r="53" spans="1:14" ht="15" customHeight="1">
      <c r="A53" s="83" t="s">
        <v>86</v>
      </c>
      <c r="B53" s="84" t="s">
        <v>56</v>
      </c>
      <c r="C53" s="32"/>
      <c r="D53" s="32"/>
      <c r="E53" s="47"/>
      <c r="F53" s="454">
        <v>0</v>
      </c>
      <c r="G53" s="455"/>
      <c r="H53" s="455"/>
      <c r="I53" s="455"/>
      <c r="J53" s="463"/>
      <c r="K53" s="464"/>
      <c r="L53" s="464"/>
      <c r="M53" s="464"/>
      <c r="N53" s="465"/>
    </row>
    <row r="54" spans="1:14" ht="15" customHeight="1">
      <c r="A54" s="83" t="s">
        <v>87</v>
      </c>
      <c r="B54" s="84" t="s">
        <v>88</v>
      </c>
      <c r="C54" s="32"/>
      <c r="D54" s="32"/>
      <c r="E54" s="47"/>
      <c r="F54" s="454">
        <v>1132</v>
      </c>
      <c r="G54" s="455"/>
      <c r="H54" s="455"/>
      <c r="I54" s="455"/>
      <c r="J54" s="463"/>
      <c r="K54" s="464"/>
      <c r="L54" s="464"/>
      <c r="M54" s="464"/>
      <c r="N54" s="465"/>
    </row>
    <row r="55" spans="1:14" ht="15" customHeight="1">
      <c r="A55" s="83" t="s">
        <v>89</v>
      </c>
      <c r="B55" s="84" t="s">
        <v>90</v>
      </c>
      <c r="C55" s="32"/>
      <c r="D55" s="32"/>
      <c r="E55" s="47"/>
      <c r="F55" s="454">
        <v>0</v>
      </c>
      <c r="G55" s="455"/>
      <c r="H55" s="455"/>
      <c r="I55" s="455"/>
      <c r="J55" s="463"/>
      <c r="K55" s="464"/>
      <c r="L55" s="464"/>
      <c r="M55" s="464"/>
      <c r="N55" s="465"/>
    </row>
    <row r="56" spans="1:14" ht="15" customHeight="1">
      <c r="A56" s="83" t="s">
        <v>91</v>
      </c>
      <c r="B56" s="84" t="s">
        <v>92</v>
      </c>
      <c r="C56" s="32"/>
      <c r="D56" s="32"/>
      <c r="E56" s="47"/>
      <c r="F56" s="454">
        <v>61231</v>
      </c>
      <c r="G56" s="455"/>
      <c r="H56" s="455"/>
      <c r="I56" s="455"/>
      <c r="J56" s="110"/>
      <c r="K56" s="111"/>
      <c r="L56" s="111"/>
      <c r="M56" s="111"/>
      <c r="N56" s="112"/>
    </row>
    <row r="57" spans="1:14" ht="15" customHeight="1">
      <c r="A57" s="83" t="s">
        <v>93</v>
      </c>
      <c r="B57" s="84" t="s">
        <v>94</v>
      </c>
      <c r="C57" s="32"/>
      <c r="D57" s="32"/>
      <c r="E57" s="47"/>
      <c r="F57" s="454">
        <v>0</v>
      </c>
      <c r="G57" s="455"/>
      <c r="H57" s="455"/>
      <c r="I57" s="455"/>
      <c r="J57" s="463"/>
      <c r="K57" s="464"/>
      <c r="L57" s="464"/>
      <c r="M57" s="464"/>
      <c r="N57" s="465"/>
    </row>
    <row r="58" spans="1:14" ht="15" customHeight="1">
      <c r="A58" s="116">
        <v>5</v>
      </c>
      <c r="B58" s="451" t="s">
        <v>96</v>
      </c>
      <c r="C58" s="451"/>
      <c r="D58" s="451"/>
      <c r="E58" s="32"/>
      <c r="F58" s="452">
        <v>23248379</v>
      </c>
      <c r="G58" s="452"/>
      <c r="H58" s="452"/>
      <c r="I58" s="453"/>
      <c r="J58" s="448" t="s">
        <v>135</v>
      </c>
      <c r="K58" s="449"/>
      <c r="L58" s="449"/>
      <c r="M58" s="449"/>
      <c r="N58" s="450"/>
    </row>
    <row r="59" spans="1:14" s="53" customFormat="1" ht="15" customHeight="1">
      <c r="A59" s="117" t="s">
        <v>54</v>
      </c>
      <c r="B59" s="456" t="s">
        <v>85</v>
      </c>
      <c r="C59" s="457"/>
      <c r="D59" s="457"/>
      <c r="E59" s="49"/>
      <c r="F59" s="454">
        <v>23150103.97</v>
      </c>
      <c r="G59" s="455"/>
      <c r="H59" s="455"/>
      <c r="I59" s="455"/>
      <c r="J59" s="50"/>
      <c r="K59" s="51"/>
      <c r="L59" s="51"/>
      <c r="M59" s="51"/>
      <c r="N59" s="52"/>
    </row>
    <row r="60" spans="1:14" s="53" customFormat="1" ht="15" customHeight="1">
      <c r="A60" s="54" t="s">
        <v>55</v>
      </c>
      <c r="B60" s="456" t="s">
        <v>56</v>
      </c>
      <c r="C60" s="457"/>
      <c r="D60" s="457"/>
      <c r="E60" s="49"/>
      <c r="F60" s="454">
        <v>0</v>
      </c>
      <c r="G60" s="455"/>
      <c r="H60" s="455"/>
      <c r="I60" s="455"/>
      <c r="J60" s="50"/>
      <c r="K60" s="51"/>
      <c r="L60" s="51"/>
      <c r="M60" s="51"/>
      <c r="N60" s="52"/>
    </row>
    <row r="61" spans="1:14" s="53" customFormat="1" ht="15" customHeight="1">
      <c r="A61" s="54" t="s">
        <v>57</v>
      </c>
      <c r="B61" s="456" t="s">
        <v>58</v>
      </c>
      <c r="C61" s="457"/>
      <c r="D61" s="457"/>
      <c r="E61" s="49"/>
      <c r="F61" s="454">
        <v>98275</v>
      </c>
      <c r="G61" s="455"/>
      <c r="H61" s="455"/>
      <c r="I61" s="455"/>
      <c r="J61" s="55"/>
      <c r="K61" s="56"/>
      <c r="L61" s="56"/>
      <c r="M61" s="56"/>
      <c r="N61" s="57"/>
    </row>
    <row r="62" spans="2:11" ht="15.75">
      <c r="B62" s="446" t="s">
        <v>52</v>
      </c>
      <c r="C62" s="446"/>
      <c r="J62" s="85" t="s">
        <v>349</v>
      </c>
      <c r="K62" s="68"/>
    </row>
    <row r="63" spans="2:11" ht="15.75">
      <c r="B63" s="447" t="s">
        <v>345</v>
      </c>
      <c r="C63" s="447"/>
      <c r="I63" s="447" t="s">
        <v>346</v>
      </c>
      <c r="J63" s="447"/>
      <c r="K63" s="447"/>
    </row>
    <row r="64" spans="2:11" ht="15.75">
      <c r="B64" s="446"/>
      <c r="C64" s="446"/>
      <c r="I64" s="447" t="s">
        <v>347</v>
      </c>
      <c r="J64" s="447"/>
      <c r="K64" s="447"/>
    </row>
    <row r="65" spans="2:11" ht="15.75">
      <c r="B65" s="446"/>
      <c r="C65" s="446"/>
      <c r="I65" s="447" t="s">
        <v>345</v>
      </c>
      <c r="J65" s="447"/>
      <c r="K65" s="447"/>
    </row>
    <row r="66" spans="2:11" ht="15.75">
      <c r="B66" s="446"/>
      <c r="C66" s="446"/>
      <c r="I66" s="447"/>
      <c r="J66" s="447"/>
      <c r="K66" s="447"/>
    </row>
    <row r="67" spans="2:11" s="64" customFormat="1" ht="15.75">
      <c r="B67" s="447" t="s">
        <v>136</v>
      </c>
      <c r="C67" s="447"/>
      <c r="I67" s="447" t="s">
        <v>220</v>
      </c>
      <c r="J67" s="447"/>
      <c r="K67" s="447"/>
    </row>
    <row r="68" spans="2:3" ht="15.75">
      <c r="B68" s="446"/>
      <c r="C68" s="446"/>
    </row>
  </sheetData>
  <sheetProtection formatCells="0" formatColumns="0" formatRows="0"/>
  <mergeCells count="85">
    <mergeCell ref="J57:N57"/>
    <mergeCell ref="J37:N37"/>
    <mergeCell ref="F56:I56"/>
    <mergeCell ref="F57:I57"/>
    <mergeCell ref="J46:N46"/>
    <mergeCell ref="J51:N51"/>
    <mergeCell ref="J52:N52"/>
    <mergeCell ref="F51:I51"/>
    <mergeCell ref="J53:N53"/>
    <mergeCell ref="C2:J2"/>
    <mergeCell ref="K8:K10"/>
    <mergeCell ref="J38:N38"/>
    <mergeCell ref="J39:N39"/>
    <mergeCell ref="C33:J34"/>
    <mergeCell ref="K35:L35"/>
    <mergeCell ref="F44:I44"/>
    <mergeCell ref="J54:N54"/>
    <mergeCell ref="J55:N55"/>
    <mergeCell ref="F53:I53"/>
    <mergeCell ref="F55:I55"/>
    <mergeCell ref="F52:I52"/>
    <mergeCell ref="I8:I10"/>
    <mergeCell ref="N8:N10"/>
    <mergeCell ref="A36:B36"/>
    <mergeCell ref="F54:I54"/>
    <mergeCell ref="F45:I45"/>
    <mergeCell ref="F46:I46"/>
    <mergeCell ref="F47:I47"/>
    <mergeCell ref="F48:I48"/>
    <mergeCell ref="F49:I49"/>
    <mergeCell ref="F50:I50"/>
    <mergeCell ref="E9:E10"/>
    <mergeCell ref="F9:G9"/>
    <mergeCell ref="K1:N1"/>
    <mergeCell ref="K2:N2"/>
    <mergeCell ref="K3:N3"/>
    <mergeCell ref="K4:N4"/>
    <mergeCell ref="K5:N5"/>
    <mergeCell ref="L8:L10"/>
    <mergeCell ref="M8:M10"/>
    <mergeCell ref="E7:N7"/>
    <mergeCell ref="A11:B11"/>
    <mergeCell ref="C7:C10"/>
    <mergeCell ref="A7:B10"/>
    <mergeCell ref="D8:D10"/>
    <mergeCell ref="J45:N45"/>
    <mergeCell ref="H8:H10"/>
    <mergeCell ref="J8:J10"/>
    <mergeCell ref="J40:N40"/>
    <mergeCell ref="J41:N41"/>
    <mergeCell ref="J43:N43"/>
    <mergeCell ref="J44:N44"/>
    <mergeCell ref="F35:I35"/>
    <mergeCell ref="F36:I36"/>
    <mergeCell ref="E8:G8"/>
    <mergeCell ref="F60:I60"/>
    <mergeCell ref="J47:N47"/>
    <mergeCell ref="B49:E49"/>
    <mergeCell ref="F37:I37"/>
    <mergeCell ref="F38:I38"/>
    <mergeCell ref="F39:I39"/>
    <mergeCell ref="F40:I40"/>
    <mergeCell ref="F41:I41"/>
    <mergeCell ref="F42:I42"/>
    <mergeCell ref="F43:I43"/>
    <mergeCell ref="B67:C67"/>
    <mergeCell ref="J58:N58"/>
    <mergeCell ref="B63:C63"/>
    <mergeCell ref="B58:D58"/>
    <mergeCell ref="F58:I58"/>
    <mergeCell ref="F61:I61"/>
    <mergeCell ref="B61:D61"/>
    <mergeCell ref="B59:D59"/>
    <mergeCell ref="B60:D60"/>
    <mergeCell ref="F59:I59"/>
    <mergeCell ref="B62:C62"/>
    <mergeCell ref="B68:C68"/>
    <mergeCell ref="I63:K63"/>
    <mergeCell ref="I64:K64"/>
    <mergeCell ref="I65:K65"/>
    <mergeCell ref="I66:K66"/>
    <mergeCell ref="I67:K67"/>
    <mergeCell ref="B66:C66"/>
    <mergeCell ref="B64:C64"/>
    <mergeCell ref="B65:C65"/>
  </mergeCells>
  <printOptions/>
  <pageMargins left="0.2362204724409449" right="0" top="0.11811023622047245" bottom="0.11811023622047245" header="0.2362204724409449" footer="0.1574803149606299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15">
    <tabColor indexed="10"/>
  </sheetPr>
  <dimension ref="A1:N70"/>
  <sheetViews>
    <sheetView tabSelected="1" zoomScalePageLayoutView="0" workbookViewId="0" topLeftCell="A53">
      <selection activeCell="L68" sqref="L68"/>
    </sheetView>
  </sheetViews>
  <sheetFormatPr defaultColWidth="9.00390625" defaultRowHeight="15.75"/>
  <cols>
    <col min="1" max="1" width="4.25390625" style="45" customWidth="1"/>
    <col min="2" max="2" width="18.625" style="45" customWidth="1"/>
    <col min="3" max="3" width="12.75390625" style="45" customWidth="1"/>
    <col min="4" max="4" width="11.125" style="45" customWidth="1"/>
    <col min="5" max="7" width="10.125" style="45" customWidth="1"/>
    <col min="8" max="8" width="8.375" style="45" customWidth="1"/>
    <col min="9" max="9" width="9.25390625" style="45" customWidth="1"/>
    <col min="10" max="10" width="10.625" style="45" customWidth="1"/>
    <col min="11" max="14" width="7.125" style="45" customWidth="1"/>
    <col min="15" max="15" width="11.625" style="45" bestFit="1" customWidth="1"/>
    <col min="16" max="16384" width="9.00390625" style="45" customWidth="1"/>
  </cols>
  <sheetData>
    <row r="1" spans="1:14" ht="22.5" customHeight="1">
      <c r="A1" s="64" t="s">
        <v>344</v>
      </c>
      <c r="C1" s="65"/>
      <c r="D1" s="65"/>
      <c r="E1" s="65"/>
      <c r="F1" s="65"/>
      <c r="G1" s="65"/>
      <c r="H1" s="65"/>
      <c r="I1" s="65"/>
      <c r="J1" s="65"/>
      <c r="K1" s="426" t="s">
        <v>97</v>
      </c>
      <c r="L1" s="426"/>
      <c r="M1" s="426"/>
      <c r="N1" s="426"/>
    </row>
    <row r="2" spans="1:14" ht="16.5" customHeight="1">
      <c r="A2" s="66" t="s">
        <v>127</v>
      </c>
      <c r="B2" s="53"/>
      <c r="C2" s="422"/>
      <c r="D2" s="422"/>
      <c r="E2" s="422"/>
      <c r="F2" s="422"/>
      <c r="G2" s="422"/>
      <c r="H2" s="422"/>
      <c r="I2" s="422"/>
      <c r="J2" s="422"/>
      <c r="K2" s="419" t="s">
        <v>131</v>
      </c>
      <c r="L2" s="419"/>
      <c r="M2" s="419"/>
      <c r="N2" s="419"/>
    </row>
    <row r="3" spans="1:14" ht="16.5" customHeight="1">
      <c r="A3" s="66" t="s">
        <v>128</v>
      </c>
      <c r="B3" s="67"/>
      <c r="C3" s="86"/>
      <c r="D3" s="86"/>
      <c r="E3" s="86"/>
      <c r="F3" s="86"/>
      <c r="G3" s="86"/>
      <c r="H3" s="86"/>
      <c r="I3" s="86"/>
      <c r="J3" s="86"/>
      <c r="K3" s="420" t="s">
        <v>53</v>
      </c>
      <c r="L3" s="420"/>
      <c r="M3" s="420"/>
      <c r="N3" s="420"/>
    </row>
    <row r="4" spans="1:14" ht="16.5" customHeight="1">
      <c r="A4" s="67" t="s">
        <v>50</v>
      </c>
      <c r="B4" s="67"/>
      <c r="C4" s="86"/>
      <c r="D4" s="86"/>
      <c r="E4" s="86"/>
      <c r="F4" s="68" t="s">
        <v>133</v>
      </c>
      <c r="G4" s="86"/>
      <c r="H4" s="86"/>
      <c r="I4" s="86"/>
      <c r="J4" s="86"/>
      <c r="K4" s="509" t="s">
        <v>150</v>
      </c>
      <c r="L4" s="509"/>
      <c r="M4" s="509"/>
      <c r="N4" s="509"/>
    </row>
    <row r="5" spans="2:14" ht="16.5" customHeight="1">
      <c r="B5" s="64"/>
      <c r="C5" s="64"/>
      <c r="D5" s="64"/>
      <c r="E5" s="64"/>
      <c r="G5" s="69"/>
      <c r="H5" s="69"/>
      <c r="I5" s="69"/>
      <c r="J5" s="70"/>
      <c r="K5" s="421" t="s">
        <v>146</v>
      </c>
      <c r="L5" s="421"/>
      <c r="M5" s="421"/>
      <c r="N5" s="421"/>
    </row>
    <row r="6" spans="2:14" ht="6.75" customHeight="1" thickBot="1">
      <c r="B6" s="64"/>
      <c r="C6" s="64"/>
      <c r="D6" s="64"/>
      <c r="E6" s="64"/>
      <c r="G6" s="69"/>
      <c r="H6" s="69"/>
      <c r="I6" s="69"/>
      <c r="J6" s="70"/>
      <c r="K6" s="71"/>
      <c r="L6" s="71"/>
      <c r="M6" s="71"/>
      <c r="N6" s="71"/>
    </row>
    <row r="7" spans="1:14" ht="16.5" customHeight="1">
      <c r="A7" s="505" t="s">
        <v>31</v>
      </c>
      <c r="B7" s="506"/>
      <c r="C7" s="504" t="s">
        <v>18</v>
      </c>
      <c r="D7" s="157"/>
      <c r="E7" s="504" t="s">
        <v>126</v>
      </c>
      <c r="F7" s="504"/>
      <c r="G7" s="504"/>
      <c r="H7" s="504"/>
      <c r="I7" s="504"/>
      <c r="J7" s="504"/>
      <c r="K7" s="504"/>
      <c r="L7" s="504"/>
      <c r="M7" s="504"/>
      <c r="N7" s="510"/>
    </row>
    <row r="8" spans="1:14" ht="19.5" customHeight="1">
      <c r="A8" s="507"/>
      <c r="B8" s="508"/>
      <c r="C8" s="474"/>
      <c r="D8" s="474" t="s">
        <v>106</v>
      </c>
      <c r="E8" s="474" t="s">
        <v>76</v>
      </c>
      <c r="F8" s="474"/>
      <c r="G8" s="474"/>
      <c r="H8" s="474" t="s">
        <v>107</v>
      </c>
      <c r="I8" s="474" t="s">
        <v>75</v>
      </c>
      <c r="J8" s="474" t="s">
        <v>74</v>
      </c>
      <c r="K8" s="474" t="s">
        <v>108</v>
      </c>
      <c r="L8" s="474" t="s">
        <v>109</v>
      </c>
      <c r="M8" s="474" t="s">
        <v>64</v>
      </c>
      <c r="N8" s="511" t="s">
        <v>32</v>
      </c>
    </row>
    <row r="9" spans="1:14" ht="13.5" customHeight="1">
      <c r="A9" s="507"/>
      <c r="B9" s="508"/>
      <c r="C9" s="474"/>
      <c r="D9" s="474"/>
      <c r="E9" s="474" t="s">
        <v>17</v>
      </c>
      <c r="F9" s="474" t="s">
        <v>6</v>
      </c>
      <c r="G9" s="474"/>
      <c r="H9" s="474"/>
      <c r="I9" s="474"/>
      <c r="J9" s="474"/>
      <c r="K9" s="474"/>
      <c r="L9" s="474"/>
      <c r="M9" s="474"/>
      <c r="N9" s="511"/>
    </row>
    <row r="10" spans="1:14" ht="36" customHeight="1">
      <c r="A10" s="507"/>
      <c r="B10" s="508"/>
      <c r="C10" s="474"/>
      <c r="D10" s="474"/>
      <c r="E10" s="474"/>
      <c r="F10" s="62" t="s">
        <v>124</v>
      </c>
      <c r="G10" s="62" t="s">
        <v>125</v>
      </c>
      <c r="H10" s="474"/>
      <c r="I10" s="474"/>
      <c r="J10" s="474"/>
      <c r="K10" s="474"/>
      <c r="L10" s="474"/>
      <c r="M10" s="474"/>
      <c r="N10" s="511"/>
    </row>
    <row r="11" spans="1:14" s="73" customFormat="1" ht="15.75" customHeight="1">
      <c r="A11" s="502" t="s">
        <v>19</v>
      </c>
      <c r="B11" s="503"/>
      <c r="C11" s="158">
        <v>1</v>
      </c>
      <c r="D11" s="158">
        <v>2</v>
      </c>
      <c r="E11" s="158">
        <v>3</v>
      </c>
      <c r="F11" s="158">
        <v>4</v>
      </c>
      <c r="G11" s="158">
        <v>5</v>
      </c>
      <c r="H11" s="158">
        <v>6</v>
      </c>
      <c r="I11" s="158">
        <v>7</v>
      </c>
      <c r="J11" s="158">
        <v>8</v>
      </c>
      <c r="K11" s="158">
        <v>9</v>
      </c>
      <c r="L11" s="158">
        <v>10</v>
      </c>
      <c r="M11" s="158">
        <v>11</v>
      </c>
      <c r="N11" s="399">
        <v>12</v>
      </c>
    </row>
    <row r="12" spans="1:14" ht="18.75" customHeight="1">
      <c r="A12" s="159" t="s">
        <v>0</v>
      </c>
      <c r="B12" s="160" t="s">
        <v>123</v>
      </c>
      <c r="C12" s="161">
        <v>1283136490</v>
      </c>
      <c r="D12" s="161">
        <v>661176311.19</v>
      </c>
      <c r="E12" s="161">
        <v>33686688</v>
      </c>
      <c r="F12" s="161">
        <v>0</v>
      </c>
      <c r="G12" s="161">
        <v>33686688</v>
      </c>
      <c r="H12" s="161">
        <v>123491</v>
      </c>
      <c r="I12" s="161">
        <v>27027011</v>
      </c>
      <c r="J12" s="161">
        <v>560006676</v>
      </c>
      <c r="K12" s="161">
        <v>748971</v>
      </c>
      <c r="L12" s="161">
        <v>0</v>
      </c>
      <c r="M12" s="161">
        <v>367342</v>
      </c>
      <c r="N12" s="162">
        <v>0</v>
      </c>
    </row>
    <row r="13" spans="1:14" s="44" customFormat="1" ht="18.75" customHeight="1">
      <c r="A13" s="163" t="s">
        <v>67</v>
      </c>
      <c r="B13" s="164" t="s">
        <v>99</v>
      </c>
      <c r="C13" s="165">
        <v>869653677</v>
      </c>
      <c r="D13" s="165">
        <v>488727740.871</v>
      </c>
      <c r="E13" s="165">
        <v>26662465</v>
      </c>
      <c r="F13" s="165">
        <v>0</v>
      </c>
      <c r="G13" s="165">
        <v>26662465</v>
      </c>
      <c r="H13" s="165">
        <v>123491</v>
      </c>
      <c r="I13" s="165">
        <v>15176313</v>
      </c>
      <c r="J13" s="165">
        <v>338736381</v>
      </c>
      <c r="K13" s="165">
        <v>227286</v>
      </c>
      <c r="L13" s="165">
        <v>0</v>
      </c>
      <c r="M13" s="165">
        <v>0</v>
      </c>
      <c r="N13" s="166">
        <v>0</v>
      </c>
    </row>
    <row r="14" spans="1:14" s="44" customFormat="1" ht="18.75" customHeight="1">
      <c r="A14" s="163" t="s">
        <v>67</v>
      </c>
      <c r="B14" s="164" t="s">
        <v>100</v>
      </c>
      <c r="C14" s="165">
        <v>413482813</v>
      </c>
      <c r="D14" s="165">
        <v>172448570.319</v>
      </c>
      <c r="E14" s="165">
        <v>7024223</v>
      </c>
      <c r="F14" s="165">
        <v>0</v>
      </c>
      <c r="G14" s="165">
        <v>7024223</v>
      </c>
      <c r="H14" s="165">
        <v>0</v>
      </c>
      <c r="I14" s="165">
        <v>11850698</v>
      </c>
      <c r="J14" s="165">
        <v>221270295</v>
      </c>
      <c r="K14" s="165">
        <v>521685</v>
      </c>
      <c r="L14" s="165">
        <v>0</v>
      </c>
      <c r="M14" s="165">
        <v>367342</v>
      </c>
      <c r="N14" s="166">
        <v>0</v>
      </c>
    </row>
    <row r="15" spans="1:14" ht="18.75" customHeight="1">
      <c r="A15" s="167" t="s">
        <v>1</v>
      </c>
      <c r="B15" s="168" t="s">
        <v>59</v>
      </c>
      <c r="C15" s="169">
        <v>20805988</v>
      </c>
      <c r="D15" s="169">
        <v>12737571</v>
      </c>
      <c r="E15" s="169">
        <v>171812</v>
      </c>
      <c r="F15" s="169">
        <v>0</v>
      </c>
      <c r="G15" s="169">
        <v>171812</v>
      </c>
      <c r="H15" s="169">
        <v>0</v>
      </c>
      <c r="I15" s="169">
        <v>457600</v>
      </c>
      <c r="J15" s="169">
        <v>7439005</v>
      </c>
      <c r="K15" s="169">
        <v>0</v>
      </c>
      <c r="L15" s="169">
        <v>0</v>
      </c>
      <c r="M15" s="169">
        <v>0</v>
      </c>
      <c r="N15" s="170">
        <v>0</v>
      </c>
    </row>
    <row r="16" spans="1:14" ht="18.75" customHeight="1">
      <c r="A16" s="167" t="s">
        <v>8</v>
      </c>
      <c r="B16" s="168" t="s">
        <v>60</v>
      </c>
      <c r="C16" s="169">
        <v>0</v>
      </c>
      <c r="D16" s="169">
        <v>0</v>
      </c>
      <c r="E16" s="169">
        <v>0</v>
      </c>
      <c r="F16" s="169">
        <v>0</v>
      </c>
      <c r="G16" s="169">
        <v>0</v>
      </c>
      <c r="H16" s="169">
        <v>0</v>
      </c>
      <c r="I16" s="169">
        <v>0</v>
      </c>
      <c r="J16" s="169">
        <v>0</v>
      </c>
      <c r="K16" s="169">
        <v>0</v>
      </c>
      <c r="L16" s="169">
        <v>0</v>
      </c>
      <c r="M16" s="169">
        <v>0</v>
      </c>
      <c r="N16" s="170">
        <v>0</v>
      </c>
    </row>
    <row r="17" spans="1:14" ht="18.75" customHeight="1">
      <c r="A17" s="159" t="s">
        <v>61</v>
      </c>
      <c r="B17" s="160" t="s">
        <v>62</v>
      </c>
      <c r="C17" s="161">
        <v>1261963160</v>
      </c>
      <c r="D17" s="161">
        <v>648438740.19</v>
      </c>
      <c r="E17" s="165">
        <v>33514876</v>
      </c>
      <c r="F17" s="161">
        <v>0</v>
      </c>
      <c r="G17" s="161">
        <v>33514876</v>
      </c>
      <c r="H17" s="161">
        <v>123491</v>
      </c>
      <c r="I17" s="161">
        <v>26569411</v>
      </c>
      <c r="J17" s="161">
        <v>552567671</v>
      </c>
      <c r="K17" s="161">
        <v>748971</v>
      </c>
      <c r="L17" s="161">
        <v>0</v>
      </c>
      <c r="M17" s="161"/>
      <c r="N17" s="162">
        <v>0</v>
      </c>
    </row>
    <row r="18" spans="1:14" s="44" customFormat="1" ht="18.75" customHeight="1">
      <c r="A18" s="171">
        <v>1</v>
      </c>
      <c r="B18" s="172" t="s">
        <v>63</v>
      </c>
      <c r="C18" s="173">
        <v>1134202980</v>
      </c>
      <c r="D18" s="173">
        <v>613989086.913</v>
      </c>
      <c r="E18" s="165">
        <v>28026172</v>
      </c>
      <c r="F18" s="173">
        <v>0</v>
      </c>
      <c r="G18" s="173">
        <v>28026172</v>
      </c>
      <c r="H18" s="173">
        <v>123491</v>
      </c>
      <c r="I18" s="173">
        <v>25596585</v>
      </c>
      <c r="J18" s="173">
        <v>465351332</v>
      </c>
      <c r="K18" s="173">
        <v>748971</v>
      </c>
      <c r="L18" s="173">
        <v>0</v>
      </c>
      <c r="M18" s="173">
        <v>367342</v>
      </c>
      <c r="N18" s="174">
        <v>0</v>
      </c>
    </row>
    <row r="19" spans="1:14" ht="18.75" customHeight="1">
      <c r="A19" s="163" t="s">
        <v>66</v>
      </c>
      <c r="B19" s="164" t="s">
        <v>101</v>
      </c>
      <c r="C19" s="165">
        <v>47662992</v>
      </c>
      <c r="D19" s="165">
        <v>35894307.117</v>
      </c>
      <c r="E19" s="165">
        <v>356336</v>
      </c>
      <c r="F19" s="165">
        <v>0</v>
      </c>
      <c r="G19" s="165">
        <v>356336</v>
      </c>
      <c r="H19" s="165">
        <v>0</v>
      </c>
      <c r="I19" s="165">
        <v>2051648</v>
      </c>
      <c r="J19" s="165">
        <v>9354251</v>
      </c>
      <c r="K19" s="165">
        <v>6450</v>
      </c>
      <c r="L19" s="165">
        <v>0</v>
      </c>
      <c r="M19" s="165">
        <v>0</v>
      </c>
      <c r="N19" s="166">
        <v>0</v>
      </c>
    </row>
    <row r="20" spans="1:14" ht="18.75" customHeight="1">
      <c r="A20" s="163" t="s">
        <v>67</v>
      </c>
      <c r="B20" s="164" t="s">
        <v>102</v>
      </c>
      <c r="C20" s="165">
        <v>9404935</v>
      </c>
      <c r="D20" s="165">
        <v>7124279.331</v>
      </c>
      <c r="E20" s="165">
        <v>15996</v>
      </c>
      <c r="F20" s="165">
        <v>0</v>
      </c>
      <c r="G20" s="165">
        <v>15996</v>
      </c>
      <c r="H20" s="165">
        <v>0</v>
      </c>
      <c r="I20" s="165">
        <v>197208</v>
      </c>
      <c r="J20" s="165">
        <v>2067452</v>
      </c>
      <c r="K20" s="165">
        <v>0</v>
      </c>
      <c r="L20" s="165">
        <v>0</v>
      </c>
      <c r="M20" s="165">
        <v>0</v>
      </c>
      <c r="N20" s="166">
        <v>0</v>
      </c>
    </row>
    <row r="21" spans="1:14" ht="18.75" customHeight="1">
      <c r="A21" s="163" t="s">
        <v>68</v>
      </c>
      <c r="B21" s="164" t="s">
        <v>103</v>
      </c>
      <c r="C21" s="165">
        <v>810111259</v>
      </c>
      <c r="D21" s="165">
        <v>443036477.97099996</v>
      </c>
      <c r="E21" s="165">
        <v>23275609</v>
      </c>
      <c r="F21" s="165">
        <v>0</v>
      </c>
      <c r="G21" s="165">
        <v>23275609</v>
      </c>
      <c r="H21" s="165">
        <v>123491</v>
      </c>
      <c r="I21" s="165">
        <v>20007482</v>
      </c>
      <c r="J21" s="165">
        <v>322959399</v>
      </c>
      <c r="K21" s="165">
        <v>692720</v>
      </c>
      <c r="L21" s="165">
        <v>0</v>
      </c>
      <c r="M21" s="165">
        <v>16080</v>
      </c>
      <c r="N21" s="166">
        <v>0</v>
      </c>
    </row>
    <row r="22" spans="1:14" ht="18.75" customHeight="1">
      <c r="A22" s="163" t="s">
        <v>69</v>
      </c>
      <c r="B22" s="164" t="s">
        <v>104</v>
      </c>
      <c r="C22" s="165">
        <v>132589867</v>
      </c>
      <c r="D22" s="165">
        <v>88095229.43599999</v>
      </c>
      <c r="E22" s="165">
        <v>4222131</v>
      </c>
      <c r="F22" s="165">
        <v>0</v>
      </c>
      <c r="G22" s="165">
        <v>4222131</v>
      </c>
      <c r="H22" s="165">
        <v>0</v>
      </c>
      <c r="I22" s="165">
        <v>538710</v>
      </c>
      <c r="J22" s="165">
        <v>39683996</v>
      </c>
      <c r="K22" s="165">
        <v>49801</v>
      </c>
      <c r="L22" s="165">
        <v>0</v>
      </c>
      <c r="M22" s="165">
        <v>0</v>
      </c>
      <c r="N22" s="166">
        <v>0</v>
      </c>
    </row>
    <row r="23" spans="1:14" ht="18.75" customHeight="1">
      <c r="A23" s="163" t="s">
        <v>70</v>
      </c>
      <c r="B23" s="164" t="s">
        <v>105</v>
      </c>
      <c r="C23" s="165">
        <v>3771123</v>
      </c>
      <c r="D23" s="165">
        <v>1647235</v>
      </c>
      <c r="E23" s="165">
        <v>0</v>
      </c>
      <c r="F23" s="165">
        <v>0</v>
      </c>
      <c r="G23" s="165">
        <v>0</v>
      </c>
      <c r="H23" s="165">
        <v>0</v>
      </c>
      <c r="I23" s="165">
        <v>0</v>
      </c>
      <c r="J23" s="165">
        <v>2123888</v>
      </c>
      <c r="K23" s="165">
        <v>0</v>
      </c>
      <c r="L23" s="165">
        <v>0</v>
      </c>
      <c r="M23" s="165">
        <v>0</v>
      </c>
      <c r="N23" s="166">
        <v>0</v>
      </c>
    </row>
    <row r="24" spans="1:14" ht="25.5" customHeight="1">
      <c r="A24" s="163" t="s">
        <v>71</v>
      </c>
      <c r="B24" s="164" t="s">
        <v>65</v>
      </c>
      <c r="C24" s="165">
        <v>0</v>
      </c>
      <c r="D24" s="165">
        <v>0</v>
      </c>
      <c r="E24" s="165">
        <v>0</v>
      </c>
      <c r="F24" s="165">
        <v>0</v>
      </c>
      <c r="G24" s="165">
        <v>0</v>
      </c>
      <c r="H24" s="165">
        <v>0</v>
      </c>
      <c r="I24" s="165">
        <v>0</v>
      </c>
      <c r="J24" s="165">
        <v>0</v>
      </c>
      <c r="K24" s="165">
        <v>0</v>
      </c>
      <c r="L24" s="165">
        <v>0</v>
      </c>
      <c r="M24" s="165">
        <v>0</v>
      </c>
      <c r="N24" s="166">
        <v>0</v>
      </c>
    </row>
    <row r="25" spans="1:14" ht="18.75" customHeight="1">
      <c r="A25" s="163" t="s">
        <v>72</v>
      </c>
      <c r="B25" s="164" t="s">
        <v>77</v>
      </c>
      <c r="C25" s="165">
        <v>130662803</v>
      </c>
      <c r="D25" s="165">
        <v>38191558.058</v>
      </c>
      <c r="E25" s="165">
        <v>156100</v>
      </c>
      <c r="F25" s="165">
        <v>0</v>
      </c>
      <c r="G25" s="165">
        <v>156100</v>
      </c>
      <c r="H25" s="165">
        <v>0</v>
      </c>
      <c r="I25" s="165">
        <v>2801537</v>
      </c>
      <c r="J25" s="165">
        <v>89162346</v>
      </c>
      <c r="K25" s="165">
        <v>0</v>
      </c>
      <c r="L25" s="165">
        <v>0</v>
      </c>
      <c r="M25" s="165">
        <v>351262</v>
      </c>
      <c r="N25" s="166">
        <v>0</v>
      </c>
    </row>
    <row r="26" spans="1:14" s="99" customFormat="1" ht="17.25" customHeight="1">
      <c r="A26" s="171">
        <v>2</v>
      </c>
      <c r="B26" s="172" t="s">
        <v>73</v>
      </c>
      <c r="C26" s="175">
        <v>128127523</v>
      </c>
      <c r="D26" s="175">
        <v>34449653.27700007</v>
      </c>
      <c r="E26" s="175">
        <v>5488704</v>
      </c>
      <c r="F26" s="165">
        <v>0</v>
      </c>
      <c r="G26" s="165">
        <v>5488704</v>
      </c>
      <c r="H26" s="165">
        <v>0</v>
      </c>
      <c r="I26" s="165">
        <v>972827</v>
      </c>
      <c r="J26" s="165">
        <v>87216339</v>
      </c>
      <c r="K26" s="165">
        <v>0</v>
      </c>
      <c r="L26" s="165">
        <v>0</v>
      </c>
      <c r="M26" s="165">
        <v>0</v>
      </c>
      <c r="N26" s="166">
        <v>0</v>
      </c>
    </row>
    <row r="27" spans="1:14" ht="31.5" customHeight="1" thickBot="1">
      <c r="A27" s="176"/>
      <c r="B27" s="177" t="s">
        <v>130</v>
      </c>
      <c r="C27" s="178">
        <v>0.05031544441895224</v>
      </c>
      <c r="D27" s="178">
        <v>0.07006408967997761</v>
      </c>
      <c r="E27" s="178">
        <v>0.013285153605708264</v>
      </c>
      <c r="F27" s="178" t="e">
        <v>#DIV/0!</v>
      </c>
      <c r="G27" s="178">
        <v>0.013285153605708264</v>
      </c>
      <c r="H27" s="178">
        <v>0</v>
      </c>
      <c r="I27" s="178">
        <v>0.08785765757424281</v>
      </c>
      <c r="J27" s="178">
        <v>0.02454425767067537</v>
      </c>
      <c r="K27" s="178">
        <v>0.00861181541074354</v>
      </c>
      <c r="L27" s="178" t="e">
        <v>#DIV/0!</v>
      </c>
      <c r="M27" s="178">
        <v>0</v>
      </c>
      <c r="N27" s="179" t="e">
        <v>#DIV/0!</v>
      </c>
    </row>
    <row r="28" spans="1:14" ht="15.75">
      <c r="A28" s="74"/>
      <c r="B28" s="74"/>
      <c r="C28" s="74"/>
      <c r="D28" s="74"/>
      <c r="E28" s="74"/>
      <c r="F28" s="74"/>
      <c r="G28" s="74"/>
      <c r="H28" s="74"/>
      <c r="I28" s="74"/>
      <c r="J28" s="74"/>
      <c r="K28" s="74"/>
      <c r="L28" s="74"/>
      <c r="M28" s="74"/>
      <c r="N28" s="74"/>
    </row>
    <row r="29" spans="1:14" ht="15" customHeight="1">
      <c r="A29" s="74"/>
      <c r="B29" s="74"/>
      <c r="C29" s="74"/>
      <c r="D29" s="74"/>
      <c r="E29" s="74"/>
      <c r="F29" s="74"/>
      <c r="G29" s="74"/>
      <c r="H29" s="74"/>
      <c r="I29" s="74"/>
      <c r="J29" s="74"/>
      <c r="K29" s="74"/>
      <c r="L29" s="74"/>
      <c r="M29" s="74"/>
      <c r="N29" s="74"/>
    </row>
    <row r="30" ht="15" customHeight="1"/>
    <row r="31" ht="11.25" customHeight="1" hidden="1"/>
    <row r="32" spans="3:10" ht="28.5" customHeight="1">
      <c r="C32" s="428" t="s">
        <v>149</v>
      </c>
      <c r="D32" s="429"/>
      <c r="E32" s="429"/>
      <c r="F32" s="429"/>
      <c r="G32" s="429"/>
      <c r="H32" s="429"/>
      <c r="I32" s="429"/>
      <c r="J32" s="429"/>
    </row>
    <row r="33" spans="3:10" ht="4.5" customHeight="1">
      <c r="C33" s="429"/>
      <c r="D33" s="429"/>
      <c r="E33" s="429"/>
      <c r="F33" s="429"/>
      <c r="G33" s="429"/>
      <c r="H33" s="429"/>
      <c r="I33" s="429"/>
      <c r="J33" s="429"/>
    </row>
    <row r="34" spans="1:14" s="53" customFormat="1" ht="12.75" customHeight="1">
      <c r="A34" s="75"/>
      <c r="B34" s="76" t="s">
        <v>33</v>
      </c>
      <c r="C34" s="77"/>
      <c r="D34" s="77"/>
      <c r="E34" s="77"/>
      <c r="F34" s="468" t="s">
        <v>2</v>
      </c>
      <c r="G34" s="468"/>
      <c r="H34" s="468"/>
      <c r="I34" s="469"/>
      <c r="J34" s="78"/>
      <c r="K34" s="478" t="s">
        <v>3</v>
      </c>
      <c r="L34" s="478"/>
      <c r="M34" s="79"/>
      <c r="N34" s="80"/>
    </row>
    <row r="35" spans="1:14" ht="12.75" customHeight="1">
      <c r="A35" s="423" t="s">
        <v>5</v>
      </c>
      <c r="B35" s="477"/>
      <c r="C35" s="103"/>
      <c r="D35" s="103"/>
      <c r="E35" s="104"/>
      <c r="F35" s="470">
        <v>1</v>
      </c>
      <c r="G35" s="470"/>
      <c r="H35" s="470"/>
      <c r="I35" s="470"/>
      <c r="J35" s="105"/>
      <c r="K35" s="103"/>
      <c r="L35" s="106"/>
      <c r="M35" s="106"/>
      <c r="N35" s="107"/>
    </row>
    <row r="36" spans="1:14" ht="15" customHeight="1">
      <c r="A36" s="108">
        <v>1</v>
      </c>
      <c r="B36" s="109" t="s">
        <v>120</v>
      </c>
      <c r="C36" s="59"/>
      <c r="D36" s="59"/>
      <c r="F36" s="518">
        <v>132589867.495</v>
      </c>
      <c r="G36" s="519"/>
      <c r="H36" s="519"/>
      <c r="I36" s="520"/>
      <c r="J36" s="512" t="s">
        <v>135</v>
      </c>
      <c r="K36" s="513"/>
      <c r="L36" s="513"/>
      <c r="M36" s="513"/>
      <c r="N36" s="514"/>
    </row>
    <row r="37" spans="1:14" ht="15" customHeight="1">
      <c r="A37" s="46">
        <v>1.1</v>
      </c>
      <c r="B37" s="32" t="s">
        <v>151</v>
      </c>
      <c r="C37" s="32"/>
      <c r="D37" s="32"/>
      <c r="E37" s="47"/>
      <c r="F37" s="515">
        <v>0</v>
      </c>
      <c r="G37" s="516"/>
      <c r="H37" s="516"/>
      <c r="I37" s="517"/>
      <c r="J37" s="463"/>
      <c r="K37" s="464"/>
      <c r="L37" s="464"/>
      <c r="M37" s="464"/>
      <c r="N37" s="465"/>
    </row>
    <row r="38" spans="1:14" ht="15" customHeight="1">
      <c r="A38" s="46">
        <v>1.2</v>
      </c>
      <c r="B38" s="32" t="s">
        <v>152</v>
      </c>
      <c r="C38" s="32"/>
      <c r="D38" s="32"/>
      <c r="E38" s="47"/>
      <c r="F38" s="515">
        <v>2010537</v>
      </c>
      <c r="G38" s="516"/>
      <c r="H38" s="516"/>
      <c r="I38" s="517"/>
      <c r="J38" s="463"/>
      <c r="K38" s="464"/>
      <c r="L38" s="464"/>
      <c r="M38" s="464"/>
      <c r="N38" s="465"/>
    </row>
    <row r="39" spans="1:14" ht="15" customHeight="1">
      <c r="A39" s="46">
        <v>1.3</v>
      </c>
      <c r="B39" s="32" t="s">
        <v>153</v>
      </c>
      <c r="C39" s="32"/>
      <c r="D39" s="32"/>
      <c r="E39" s="47"/>
      <c r="F39" s="515">
        <v>43159286.636</v>
      </c>
      <c r="G39" s="516"/>
      <c r="H39" s="516"/>
      <c r="I39" s="517"/>
      <c r="J39" s="110"/>
      <c r="K39" s="111"/>
      <c r="L39" s="111"/>
      <c r="M39" s="111"/>
      <c r="N39" s="112"/>
    </row>
    <row r="40" spans="1:14" ht="15" customHeight="1">
      <c r="A40" s="46">
        <v>1.4</v>
      </c>
      <c r="B40" s="32" t="s">
        <v>154</v>
      </c>
      <c r="C40" s="32"/>
      <c r="D40" s="32"/>
      <c r="E40" s="47"/>
      <c r="F40" s="515">
        <v>87278440.859</v>
      </c>
      <c r="G40" s="516"/>
      <c r="H40" s="516"/>
      <c r="I40" s="517"/>
      <c r="J40" s="463"/>
      <c r="K40" s="464"/>
      <c r="L40" s="464"/>
      <c r="M40" s="464"/>
      <c r="N40" s="465"/>
    </row>
    <row r="41" spans="1:14" ht="15" customHeight="1">
      <c r="A41" s="46">
        <v>1.5</v>
      </c>
      <c r="B41" s="32" t="s">
        <v>155</v>
      </c>
      <c r="C41" s="32"/>
      <c r="D41" s="32"/>
      <c r="E41" s="47"/>
      <c r="F41" s="515">
        <v>141603</v>
      </c>
      <c r="G41" s="516"/>
      <c r="H41" s="516"/>
      <c r="I41" s="517"/>
      <c r="J41" s="463"/>
      <c r="K41" s="464"/>
      <c r="L41" s="464"/>
      <c r="M41" s="464"/>
      <c r="N41" s="465"/>
    </row>
    <row r="42" spans="1:14" ht="15" customHeight="1">
      <c r="A42" s="46">
        <v>1.6</v>
      </c>
      <c r="B42" s="32" t="s">
        <v>156</v>
      </c>
      <c r="C42" s="32"/>
      <c r="D42" s="32"/>
      <c r="E42" s="47"/>
      <c r="F42" s="515">
        <v>0</v>
      </c>
      <c r="G42" s="516"/>
      <c r="H42" s="516"/>
      <c r="I42" s="517"/>
      <c r="J42" s="110"/>
      <c r="K42" s="111"/>
      <c r="L42" s="111"/>
      <c r="M42" s="111"/>
      <c r="N42" s="112"/>
    </row>
    <row r="43" spans="1:14" ht="15" customHeight="1">
      <c r="A43" s="46">
        <v>1.7</v>
      </c>
      <c r="B43" s="32" t="s">
        <v>157</v>
      </c>
      <c r="C43" s="32"/>
      <c r="D43" s="32"/>
      <c r="E43" s="47"/>
      <c r="F43" s="515">
        <v>0</v>
      </c>
      <c r="G43" s="516"/>
      <c r="H43" s="516"/>
      <c r="I43" s="517"/>
      <c r="J43" s="110"/>
      <c r="K43" s="111"/>
      <c r="L43" s="111"/>
      <c r="M43" s="111"/>
      <c r="N43" s="112"/>
    </row>
    <row r="44" spans="1:14" ht="15" customHeight="1">
      <c r="A44" s="46">
        <v>1.8</v>
      </c>
      <c r="B44" s="32" t="s">
        <v>158</v>
      </c>
      <c r="C44" s="32"/>
      <c r="D44" s="32"/>
      <c r="E44" s="47"/>
      <c r="F44" s="515">
        <v>0</v>
      </c>
      <c r="G44" s="516"/>
      <c r="H44" s="516"/>
      <c r="I44" s="517"/>
      <c r="J44" s="463"/>
      <c r="K44" s="464"/>
      <c r="L44" s="464"/>
      <c r="M44" s="464"/>
      <c r="N44" s="465"/>
    </row>
    <row r="45" spans="1:14" ht="15" customHeight="1">
      <c r="A45" s="113">
        <v>2</v>
      </c>
      <c r="B45" s="114" t="s">
        <v>121</v>
      </c>
      <c r="C45" s="32"/>
      <c r="D45" s="32"/>
      <c r="F45" s="518">
        <v>3771123</v>
      </c>
      <c r="G45" s="519"/>
      <c r="H45" s="519"/>
      <c r="I45" s="520"/>
      <c r="J45" s="458" t="s">
        <v>135</v>
      </c>
      <c r="K45" s="459"/>
      <c r="L45" s="459"/>
      <c r="M45" s="459"/>
      <c r="N45" s="460"/>
    </row>
    <row r="46" spans="1:14" ht="15" customHeight="1">
      <c r="A46" s="46">
        <v>2.1</v>
      </c>
      <c r="B46" s="32" t="s">
        <v>159</v>
      </c>
      <c r="C46" s="32"/>
      <c r="D46" s="32"/>
      <c r="E46" s="47"/>
      <c r="F46" s="515">
        <v>3543653</v>
      </c>
      <c r="G46" s="516"/>
      <c r="H46" s="516"/>
      <c r="I46" s="517"/>
      <c r="J46" s="463"/>
      <c r="K46" s="464"/>
      <c r="L46" s="464"/>
      <c r="M46" s="464"/>
      <c r="N46" s="465"/>
    </row>
    <row r="47" spans="1:14" ht="15" customHeight="1">
      <c r="A47" s="46">
        <v>2.2</v>
      </c>
      <c r="B47" s="32" t="s">
        <v>160</v>
      </c>
      <c r="C47" s="32"/>
      <c r="D47" s="32"/>
      <c r="E47" s="47"/>
      <c r="F47" s="515">
        <v>227470</v>
      </c>
      <c r="G47" s="516"/>
      <c r="H47" s="516"/>
      <c r="I47" s="517"/>
      <c r="J47" s="463"/>
      <c r="K47" s="464"/>
      <c r="L47" s="464"/>
      <c r="M47" s="464"/>
      <c r="N47" s="465"/>
    </row>
    <row r="48" spans="1:14" ht="15" customHeight="1">
      <c r="A48" s="113">
        <v>3</v>
      </c>
      <c r="B48" s="114" t="s">
        <v>77</v>
      </c>
      <c r="C48" s="32"/>
      <c r="D48" s="32"/>
      <c r="E48" s="115"/>
      <c r="F48" s="518">
        <v>130662803</v>
      </c>
      <c r="G48" s="519"/>
      <c r="H48" s="519"/>
      <c r="I48" s="520"/>
      <c r="J48" s="458" t="s">
        <v>135</v>
      </c>
      <c r="K48" s="459"/>
      <c r="L48" s="459"/>
      <c r="M48" s="459"/>
      <c r="N48" s="460"/>
    </row>
    <row r="49" spans="1:14" ht="15" customHeight="1">
      <c r="A49" s="43" t="s">
        <v>78</v>
      </c>
      <c r="B49" s="81" t="s">
        <v>81</v>
      </c>
      <c r="C49" s="32"/>
      <c r="D49" s="32"/>
      <c r="E49" s="47"/>
      <c r="F49" s="515">
        <v>52356763</v>
      </c>
      <c r="G49" s="516"/>
      <c r="H49" s="516"/>
      <c r="I49" s="517"/>
      <c r="J49" s="110"/>
      <c r="K49" s="111"/>
      <c r="L49" s="111"/>
      <c r="M49" s="111"/>
      <c r="N49" s="112"/>
    </row>
    <row r="50" spans="1:14" ht="29.25" customHeight="1">
      <c r="A50" s="43" t="s">
        <v>79</v>
      </c>
      <c r="B50" s="456" t="s">
        <v>82</v>
      </c>
      <c r="C50" s="457"/>
      <c r="D50" s="457"/>
      <c r="E50" s="461"/>
      <c r="F50" s="515">
        <v>76188856.029</v>
      </c>
      <c r="G50" s="516"/>
      <c r="H50" s="516"/>
      <c r="I50" s="517"/>
      <c r="J50" s="110"/>
      <c r="K50" s="111"/>
      <c r="L50" s="111"/>
      <c r="M50" s="111"/>
      <c r="N50" s="112"/>
    </row>
    <row r="51" spans="1:14" ht="15" customHeight="1">
      <c r="A51" s="43" t="s">
        <v>80</v>
      </c>
      <c r="B51" s="82" t="s">
        <v>83</v>
      </c>
      <c r="C51" s="32"/>
      <c r="D51" s="47"/>
      <c r="E51" s="48"/>
      <c r="F51" s="515">
        <v>2117184.029</v>
      </c>
      <c r="G51" s="516"/>
      <c r="H51" s="516"/>
      <c r="I51" s="517"/>
      <c r="J51" s="110"/>
      <c r="K51" s="111"/>
      <c r="L51" s="111"/>
      <c r="M51" s="111"/>
      <c r="N51" s="112"/>
    </row>
    <row r="52" spans="1:14" ht="15" customHeight="1">
      <c r="A52" s="113">
        <v>4</v>
      </c>
      <c r="B52" s="114" t="s">
        <v>122</v>
      </c>
      <c r="C52" s="60"/>
      <c r="D52" s="32"/>
      <c r="F52" s="518">
        <v>9404935</v>
      </c>
      <c r="G52" s="519"/>
      <c r="H52" s="519"/>
      <c r="I52" s="520"/>
      <c r="J52" s="458" t="s">
        <v>135</v>
      </c>
      <c r="K52" s="459"/>
      <c r="L52" s="459"/>
      <c r="M52" s="459"/>
      <c r="N52" s="460"/>
    </row>
    <row r="53" spans="1:14" ht="15" customHeight="1">
      <c r="A53" s="83" t="s">
        <v>84</v>
      </c>
      <c r="B53" s="84" t="s">
        <v>85</v>
      </c>
      <c r="C53" s="32"/>
      <c r="D53" s="32"/>
      <c r="E53" s="47"/>
      <c r="F53" s="515">
        <v>618883</v>
      </c>
      <c r="G53" s="516"/>
      <c r="H53" s="516"/>
      <c r="I53" s="517"/>
      <c r="J53" s="463"/>
      <c r="K53" s="464"/>
      <c r="L53" s="464"/>
      <c r="M53" s="464"/>
      <c r="N53" s="465"/>
    </row>
    <row r="54" spans="1:14" ht="15" customHeight="1">
      <c r="A54" s="83" t="s">
        <v>86</v>
      </c>
      <c r="B54" s="84" t="s">
        <v>56</v>
      </c>
      <c r="C54" s="32"/>
      <c r="D54" s="32"/>
      <c r="E54" s="47"/>
      <c r="F54" s="515">
        <v>0</v>
      </c>
      <c r="G54" s="516"/>
      <c r="H54" s="516"/>
      <c r="I54" s="517"/>
      <c r="J54" s="463"/>
      <c r="K54" s="464"/>
      <c r="L54" s="464"/>
      <c r="M54" s="464"/>
      <c r="N54" s="465"/>
    </row>
    <row r="55" spans="1:14" ht="15" customHeight="1">
      <c r="A55" s="83" t="s">
        <v>87</v>
      </c>
      <c r="B55" s="84" t="s">
        <v>58</v>
      </c>
      <c r="C55" s="32"/>
      <c r="D55" s="32"/>
      <c r="E55" s="47"/>
      <c r="F55" s="515">
        <v>8786052.061</v>
      </c>
      <c r="G55" s="516"/>
      <c r="H55" s="516"/>
      <c r="I55" s="517"/>
      <c r="J55" s="110"/>
      <c r="K55" s="111"/>
      <c r="L55" s="111"/>
      <c r="M55" s="111"/>
      <c r="N55" s="112"/>
    </row>
    <row r="56" spans="1:14" ht="15" customHeight="1">
      <c r="A56" s="83" t="s">
        <v>89</v>
      </c>
      <c r="B56" s="84" t="s">
        <v>88</v>
      </c>
      <c r="C56" s="32"/>
      <c r="D56" s="32"/>
      <c r="E56" s="47"/>
      <c r="F56" s="515">
        <v>0</v>
      </c>
      <c r="G56" s="516"/>
      <c r="H56" s="516"/>
      <c r="I56" s="517"/>
      <c r="J56" s="463"/>
      <c r="K56" s="464"/>
      <c r="L56" s="464"/>
      <c r="M56" s="464"/>
      <c r="N56" s="465"/>
    </row>
    <row r="57" spans="1:14" ht="15" customHeight="1">
      <c r="A57" s="83" t="s">
        <v>91</v>
      </c>
      <c r="B57" s="84" t="s">
        <v>90</v>
      </c>
      <c r="C57" s="32"/>
      <c r="D57" s="32"/>
      <c r="E57" s="47"/>
      <c r="F57" s="515">
        <v>0</v>
      </c>
      <c r="G57" s="516"/>
      <c r="H57" s="516"/>
      <c r="I57" s="517"/>
      <c r="J57" s="463"/>
      <c r="K57" s="464"/>
      <c r="L57" s="464"/>
      <c r="M57" s="464"/>
      <c r="N57" s="465"/>
    </row>
    <row r="58" spans="1:14" ht="15" customHeight="1">
      <c r="A58" s="83" t="s">
        <v>93</v>
      </c>
      <c r="B58" s="84" t="s">
        <v>92</v>
      </c>
      <c r="C58" s="32"/>
      <c r="D58" s="32"/>
      <c r="E58" s="47"/>
      <c r="F58" s="515">
        <v>0</v>
      </c>
      <c r="G58" s="516"/>
      <c r="H58" s="516"/>
      <c r="I58" s="517"/>
      <c r="J58" s="110"/>
      <c r="K58" s="111"/>
      <c r="L58" s="111"/>
      <c r="M58" s="111"/>
      <c r="N58" s="112"/>
    </row>
    <row r="59" spans="1:14" ht="15" customHeight="1">
      <c r="A59" s="83" t="s">
        <v>161</v>
      </c>
      <c r="B59" s="84" t="s">
        <v>94</v>
      </c>
      <c r="C59" s="32"/>
      <c r="D59" s="32"/>
      <c r="E59" s="47"/>
      <c r="F59" s="515">
        <v>0</v>
      </c>
      <c r="G59" s="516"/>
      <c r="H59" s="516"/>
      <c r="I59" s="517"/>
      <c r="J59" s="463"/>
      <c r="K59" s="464"/>
      <c r="L59" s="464"/>
      <c r="M59" s="464"/>
      <c r="N59" s="465"/>
    </row>
    <row r="60" spans="1:14" ht="15" customHeight="1">
      <c r="A60" s="116">
        <v>5</v>
      </c>
      <c r="B60" s="451" t="s">
        <v>96</v>
      </c>
      <c r="C60" s="451"/>
      <c r="D60" s="451"/>
      <c r="E60" s="32"/>
      <c r="F60" s="518">
        <v>128127523</v>
      </c>
      <c r="G60" s="519"/>
      <c r="H60" s="519"/>
      <c r="I60" s="520"/>
      <c r="J60" s="448" t="s">
        <v>135</v>
      </c>
      <c r="K60" s="449"/>
      <c r="L60" s="449"/>
      <c r="M60" s="449"/>
      <c r="N60" s="450"/>
    </row>
    <row r="61" spans="1:14" s="53" customFormat="1" ht="15" customHeight="1">
      <c r="A61" s="117" t="s">
        <v>54</v>
      </c>
      <c r="B61" s="456" t="s">
        <v>85</v>
      </c>
      <c r="C61" s="457"/>
      <c r="D61" s="457"/>
      <c r="E61" s="49"/>
      <c r="F61" s="515">
        <v>126496671.086</v>
      </c>
      <c r="G61" s="516"/>
      <c r="H61" s="516"/>
      <c r="I61" s="517"/>
      <c r="J61" s="50"/>
      <c r="K61" s="51"/>
      <c r="L61" s="51"/>
      <c r="M61" s="51"/>
      <c r="N61" s="52"/>
    </row>
    <row r="62" spans="1:14" s="53" customFormat="1" ht="15" customHeight="1">
      <c r="A62" s="54" t="s">
        <v>55</v>
      </c>
      <c r="B62" s="456" t="s">
        <v>56</v>
      </c>
      <c r="C62" s="457"/>
      <c r="D62" s="457"/>
      <c r="E62" s="49"/>
      <c r="F62" s="515">
        <v>0</v>
      </c>
      <c r="G62" s="516"/>
      <c r="H62" s="516"/>
      <c r="I62" s="517"/>
      <c r="J62" s="50"/>
      <c r="K62" s="51"/>
      <c r="L62" s="51"/>
      <c r="M62" s="51"/>
      <c r="N62" s="52"/>
    </row>
    <row r="63" spans="1:14" s="53" customFormat="1" ht="15" customHeight="1">
      <c r="A63" s="54" t="s">
        <v>57</v>
      </c>
      <c r="B63" s="456" t="s">
        <v>58</v>
      </c>
      <c r="C63" s="457"/>
      <c r="D63" s="457"/>
      <c r="E63" s="49"/>
      <c r="F63" s="515">
        <v>1630852.00000001</v>
      </c>
      <c r="G63" s="516"/>
      <c r="H63" s="516"/>
      <c r="I63" s="517"/>
      <c r="J63" s="55"/>
      <c r="K63" s="56"/>
      <c r="L63" s="56"/>
      <c r="M63" s="56"/>
      <c r="N63" s="57"/>
    </row>
    <row r="64" spans="2:11" ht="15.75">
      <c r="B64" s="521" t="s">
        <v>52</v>
      </c>
      <c r="C64" s="521"/>
      <c r="J64" s="85" t="s">
        <v>349</v>
      </c>
      <c r="K64" s="68"/>
    </row>
    <row r="65" spans="2:11" ht="15.75">
      <c r="B65" s="447" t="s">
        <v>345</v>
      </c>
      <c r="C65" s="447"/>
      <c r="I65" s="447" t="s">
        <v>346</v>
      </c>
      <c r="J65" s="447"/>
      <c r="K65" s="447"/>
    </row>
    <row r="66" spans="2:11" ht="15.75">
      <c r="B66" s="446"/>
      <c r="C66" s="446"/>
      <c r="I66" s="447" t="s">
        <v>347</v>
      </c>
      <c r="J66" s="447"/>
      <c r="K66" s="447"/>
    </row>
    <row r="67" spans="2:11" ht="15.75">
      <c r="B67" s="446"/>
      <c r="C67" s="446"/>
      <c r="I67" s="447" t="s">
        <v>345</v>
      </c>
      <c r="J67" s="447"/>
      <c r="K67" s="447"/>
    </row>
    <row r="68" spans="2:11" ht="15.75">
      <c r="B68" s="446"/>
      <c r="C68" s="446"/>
      <c r="I68" s="447"/>
      <c r="J68" s="447"/>
      <c r="K68" s="447"/>
    </row>
    <row r="69" spans="2:11" s="64" customFormat="1" ht="15.75">
      <c r="B69" s="447" t="s">
        <v>136</v>
      </c>
      <c r="C69" s="447"/>
      <c r="I69" s="447" t="s">
        <v>220</v>
      </c>
      <c r="J69" s="447"/>
      <c r="K69" s="447"/>
    </row>
    <row r="70" spans="2:3" ht="15.75">
      <c r="B70" s="446"/>
      <c r="C70" s="446"/>
    </row>
  </sheetData>
  <sheetProtection formatCells="0" formatColumns="0" formatRows="0"/>
  <mergeCells count="88">
    <mergeCell ref="B64:C64"/>
    <mergeCell ref="B70:C70"/>
    <mergeCell ref="I65:K65"/>
    <mergeCell ref="I66:K66"/>
    <mergeCell ref="I67:K67"/>
    <mergeCell ref="I68:K68"/>
    <mergeCell ref="I69:K69"/>
    <mergeCell ref="B68:C68"/>
    <mergeCell ref="B66:C66"/>
    <mergeCell ref="B67:C67"/>
    <mergeCell ref="B69:C69"/>
    <mergeCell ref="J60:N60"/>
    <mergeCell ref="B65:C65"/>
    <mergeCell ref="B60:D60"/>
    <mergeCell ref="F60:I60"/>
    <mergeCell ref="F63:I63"/>
    <mergeCell ref="B63:D63"/>
    <mergeCell ref="B61:D61"/>
    <mergeCell ref="B62:D62"/>
    <mergeCell ref="F61:I61"/>
    <mergeCell ref="F62:I62"/>
    <mergeCell ref="J48:N48"/>
    <mergeCell ref="B50:E50"/>
    <mergeCell ref="F36:I36"/>
    <mergeCell ref="F37:I37"/>
    <mergeCell ref="F38:I38"/>
    <mergeCell ref="F40:I40"/>
    <mergeCell ref="F41:I41"/>
    <mergeCell ref="F42:I42"/>
    <mergeCell ref="F44:I44"/>
    <mergeCell ref="C32:J33"/>
    <mergeCell ref="F45:I45"/>
    <mergeCell ref="J46:N46"/>
    <mergeCell ref="H8:H10"/>
    <mergeCell ref="J8:J10"/>
    <mergeCell ref="J40:N40"/>
    <mergeCell ref="J41:N41"/>
    <mergeCell ref="J44:N44"/>
    <mergeCell ref="J45:N45"/>
    <mergeCell ref="F34:I34"/>
    <mergeCell ref="K5:N5"/>
    <mergeCell ref="L8:L10"/>
    <mergeCell ref="M8:M10"/>
    <mergeCell ref="E7:N7"/>
    <mergeCell ref="I8:I10"/>
    <mergeCell ref="N8:N10"/>
    <mergeCell ref="C2:J2"/>
    <mergeCell ref="A11:B11"/>
    <mergeCell ref="C7:C10"/>
    <mergeCell ref="A7:B10"/>
    <mergeCell ref="D8:D10"/>
    <mergeCell ref="K1:N1"/>
    <mergeCell ref="K2:N2"/>
    <mergeCell ref="K3:N3"/>
    <mergeCell ref="K4:N4"/>
    <mergeCell ref="K8:K10"/>
    <mergeCell ref="E8:G8"/>
    <mergeCell ref="E9:E10"/>
    <mergeCell ref="F9:G9"/>
    <mergeCell ref="A35:B35"/>
    <mergeCell ref="F56:I56"/>
    <mergeCell ref="F46:I46"/>
    <mergeCell ref="F47:I47"/>
    <mergeCell ref="F48:I48"/>
    <mergeCell ref="F49:I49"/>
    <mergeCell ref="F50:I50"/>
    <mergeCell ref="F51:I51"/>
    <mergeCell ref="F39:I39"/>
    <mergeCell ref="J37:N37"/>
    <mergeCell ref="J57:N57"/>
    <mergeCell ref="F54:I54"/>
    <mergeCell ref="F57:I57"/>
    <mergeCell ref="F53:I53"/>
    <mergeCell ref="F43:I43"/>
    <mergeCell ref="F55:I55"/>
    <mergeCell ref="F58:I58"/>
    <mergeCell ref="F59:I59"/>
    <mergeCell ref="J47:N47"/>
    <mergeCell ref="J52:N52"/>
    <mergeCell ref="J53:N53"/>
    <mergeCell ref="F52:I52"/>
    <mergeCell ref="J54:N54"/>
    <mergeCell ref="J56:N56"/>
    <mergeCell ref="J59:N59"/>
    <mergeCell ref="K34:L34"/>
    <mergeCell ref="J38:N38"/>
    <mergeCell ref="F35:I35"/>
    <mergeCell ref="J36:N36"/>
  </mergeCells>
  <printOptions/>
  <pageMargins left="0.2362204724409449" right="0" top="0.11811023622047245" bottom="0.11811023622047245" header="0.2362204724409449" footer="0.15748031496062992"/>
  <pageSetup horizontalDpi="600" verticalDpi="600" orientation="landscape" paperSize="9" r:id="rId2"/>
  <rowBreaks count="1" manualBreakCount="1">
    <brk id="31" max="255" man="1"/>
  </rowBreaks>
  <drawing r:id="rId1"/>
</worksheet>
</file>

<file path=xl/worksheets/sheet5.xml><?xml version="1.0" encoding="utf-8"?>
<worksheet xmlns="http://schemas.openxmlformats.org/spreadsheetml/2006/main" xmlns:r="http://schemas.openxmlformats.org/officeDocument/2006/relationships">
  <sheetPr codeName="Sheet16">
    <tabColor indexed="48"/>
  </sheetPr>
  <dimension ref="A1:N40"/>
  <sheetViews>
    <sheetView zoomScalePageLayoutView="0" workbookViewId="0" topLeftCell="A15">
      <selection activeCell="I43" sqref="I43"/>
    </sheetView>
  </sheetViews>
  <sheetFormatPr defaultColWidth="9.00390625" defaultRowHeight="15.75"/>
  <cols>
    <col min="1" max="1" width="4.875" style="181" customWidth="1"/>
    <col min="2" max="2" width="18.875" style="181" customWidth="1"/>
    <col min="3" max="3" width="12.625" style="181" customWidth="1"/>
    <col min="4" max="4" width="11.25390625" style="181" customWidth="1"/>
    <col min="5" max="5" width="10.875" style="181" customWidth="1"/>
    <col min="6" max="6" width="9.50390625" style="181" customWidth="1"/>
    <col min="7" max="7" width="10.75390625" style="181" customWidth="1"/>
    <col min="8" max="8" width="10.50390625" style="181" customWidth="1"/>
    <col min="9" max="9" width="9.375" style="181" customWidth="1"/>
    <col min="10" max="10" width="9.75390625" style="181" customWidth="1"/>
    <col min="11" max="11" width="13.00390625" style="181" customWidth="1"/>
    <col min="12" max="12" width="12.75390625" style="181" customWidth="1"/>
    <col min="13" max="13" width="10.75390625" style="181" bestFit="1" customWidth="1"/>
    <col min="14" max="16384" width="9.00390625" style="181" customWidth="1"/>
  </cols>
  <sheetData>
    <row r="1" spans="1:12" ht="16.5" customHeight="1">
      <c r="A1" s="180" t="s">
        <v>162</v>
      </c>
      <c r="C1" s="549" t="s">
        <v>163</v>
      </c>
      <c r="D1" s="549"/>
      <c r="E1" s="549"/>
      <c r="F1" s="549"/>
      <c r="G1" s="549"/>
      <c r="H1" s="549"/>
      <c r="I1" s="549"/>
      <c r="J1" s="182"/>
      <c r="K1" s="553" t="s">
        <v>164</v>
      </c>
      <c r="L1" s="553"/>
    </row>
    <row r="2" spans="1:12" ht="15.75" customHeight="1">
      <c r="A2" s="119" t="s">
        <v>127</v>
      </c>
      <c r="B2" s="120"/>
      <c r="D2" s="559" t="s">
        <v>165</v>
      </c>
      <c r="E2" s="559"/>
      <c r="F2" s="559"/>
      <c r="G2" s="559"/>
      <c r="H2" s="559"/>
      <c r="I2" s="559"/>
      <c r="J2" s="182"/>
      <c r="K2" s="558" t="s">
        <v>131</v>
      </c>
      <c r="L2" s="558"/>
    </row>
    <row r="3" spans="1:12" ht="16.5" customHeight="1">
      <c r="A3" s="119" t="s">
        <v>128</v>
      </c>
      <c r="B3" s="121"/>
      <c r="C3" s="183"/>
      <c r="D3" s="183"/>
      <c r="E3" s="183"/>
      <c r="F3" s="183"/>
      <c r="G3" s="183"/>
      <c r="H3" s="183"/>
      <c r="I3" s="183"/>
      <c r="J3" s="183"/>
      <c r="K3" s="553" t="s">
        <v>166</v>
      </c>
      <c r="L3" s="553"/>
    </row>
    <row r="4" spans="1:12" ht="16.5" customHeight="1">
      <c r="A4" s="121" t="s">
        <v>50</v>
      </c>
      <c r="B4" s="121"/>
      <c r="C4" s="184"/>
      <c r="D4" s="541" t="s">
        <v>167</v>
      </c>
      <c r="E4" s="541"/>
      <c r="F4" s="541"/>
      <c r="G4" s="541"/>
      <c r="H4" s="541"/>
      <c r="I4" s="541"/>
      <c r="J4" s="185"/>
      <c r="K4" s="557" t="s">
        <v>168</v>
      </c>
      <c r="L4" s="557"/>
    </row>
    <row r="5" spans="1:12" ht="14.25" customHeight="1">
      <c r="A5" s="184"/>
      <c r="B5" s="184"/>
      <c r="C5" s="184"/>
      <c r="E5" s="184"/>
      <c r="F5" s="184"/>
      <c r="G5" s="184"/>
      <c r="H5" s="184"/>
      <c r="I5" s="184"/>
      <c r="J5" s="184"/>
      <c r="K5" s="544" t="s">
        <v>169</v>
      </c>
      <c r="L5" s="544"/>
    </row>
    <row r="6" spans="1:12" ht="10.5" customHeight="1" thickBot="1">
      <c r="A6" s="184"/>
      <c r="B6" s="184"/>
      <c r="C6" s="184"/>
      <c r="E6" s="184"/>
      <c r="F6" s="184"/>
      <c r="G6" s="184"/>
      <c r="H6" s="184"/>
      <c r="I6" s="184"/>
      <c r="J6" s="184"/>
      <c r="K6" s="186"/>
      <c r="L6" s="186"/>
    </row>
    <row r="7" spans="1:12" ht="13.5" customHeight="1">
      <c r="A7" s="532" t="s">
        <v>170</v>
      </c>
      <c r="B7" s="533"/>
      <c r="C7" s="554" t="s">
        <v>18</v>
      </c>
      <c r="D7" s="542" t="s">
        <v>171</v>
      </c>
      <c r="E7" s="542"/>
      <c r="F7" s="542"/>
      <c r="G7" s="542"/>
      <c r="H7" s="542"/>
      <c r="I7" s="542"/>
      <c r="J7" s="542"/>
      <c r="K7" s="542"/>
      <c r="L7" s="543"/>
    </row>
    <row r="8" spans="1:12" ht="15" customHeight="1">
      <c r="A8" s="534"/>
      <c r="B8" s="535"/>
      <c r="C8" s="555"/>
      <c r="D8" s="546" t="s">
        <v>172</v>
      </c>
      <c r="E8" s="547"/>
      <c r="F8" s="547"/>
      <c r="G8" s="547"/>
      <c r="H8" s="547"/>
      <c r="I8" s="547"/>
      <c r="J8" s="548"/>
      <c r="K8" s="550" t="s">
        <v>173</v>
      </c>
      <c r="L8" s="556" t="s">
        <v>174</v>
      </c>
    </row>
    <row r="9" spans="1:12" ht="15" customHeight="1">
      <c r="A9" s="534"/>
      <c r="B9" s="535"/>
      <c r="C9" s="555"/>
      <c r="D9" s="545" t="s">
        <v>175</v>
      </c>
      <c r="E9" s="538" t="s">
        <v>6</v>
      </c>
      <c r="F9" s="539"/>
      <c r="G9" s="539"/>
      <c r="H9" s="539"/>
      <c r="I9" s="539"/>
      <c r="J9" s="540"/>
      <c r="K9" s="551"/>
      <c r="L9" s="556"/>
    </row>
    <row r="10" spans="1:12" ht="18" customHeight="1">
      <c r="A10" s="534"/>
      <c r="B10" s="535"/>
      <c r="C10" s="555"/>
      <c r="D10" s="545"/>
      <c r="E10" s="187" t="s">
        <v>176</v>
      </c>
      <c r="F10" s="187" t="s">
        <v>177</v>
      </c>
      <c r="G10" s="187" t="s">
        <v>178</v>
      </c>
      <c r="H10" s="187" t="s">
        <v>179</v>
      </c>
      <c r="I10" s="187" t="s">
        <v>180</v>
      </c>
      <c r="J10" s="187" t="s">
        <v>181</v>
      </c>
      <c r="K10" s="552"/>
      <c r="L10" s="556"/>
    </row>
    <row r="11" spans="1:13" ht="12.75" customHeight="1">
      <c r="A11" s="536"/>
      <c r="B11" s="537"/>
      <c r="C11" s="412">
        <v>1</v>
      </c>
      <c r="D11" s="413">
        <v>2</v>
      </c>
      <c r="E11" s="412">
        <v>3</v>
      </c>
      <c r="F11" s="413">
        <v>4</v>
      </c>
      <c r="G11" s="412">
        <v>5</v>
      </c>
      <c r="H11" s="413">
        <v>6</v>
      </c>
      <c r="I11" s="412">
        <v>7</v>
      </c>
      <c r="J11" s="413">
        <v>8</v>
      </c>
      <c r="K11" s="412">
        <v>9</v>
      </c>
      <c r="L11" s="413">
        <v>10</v>
      </c>
      <c r="M11" s="188"/>
    </row>
    <row r="12" spans="1:13" s="191" customFormat="1" ht="14.25" customHeight="1">
      <c r="A12" s="400" t="s">
        <v>0</v>
      </c>
      <c r="B12" s="189" t="s">
        <v>182</v>
      </c>
      <c r="C12" s="190">
        <v>1336288493.4</v>
      </c>
      <c r="D12" s="190">
        <v>53152004</v>
      </c>
      <c r="E12" s="190">
        <v>36522740</v>
      </c>
      <c r="F12" s="190">
        <v>2800</v>
      </c>
      <c r="G12" s="190">
        <v>7508106</v>
      </c>
      <c r="H12" s="190">
        <v>3726109</v>
      </c>
      <c r="I12" s="190">
        <v>1324010</v>
      </c>
      <c r="J12" s="190">
        <v>4068239</v>
      </c>
      <c r="K12" s="190">
        <v>621164133.4</v>
      </c>
      <c r="L12" s="401">
        <v>661972356</v>
      </c>
      <c r="M12" s="414"/>
    </row>
    <row r="13" spans="1:13" s="196" customFormat="1" ht="14.25" customHeight="1">
      <c r="A13" s="402">
        <v>1</v>
      </c>
      <c r="B13" s="192" t="s">
        <v>99</v>
      </c>
      <c r="C13" s="193">
        <v>912113015.4</v>
      </c>
      <c r="D13" s="194">
        <v>42459338</v>
      </c>
      <c r="E13" s="195">
        <v>30554999</v>
      </c>
      <c r="F13" s="195">
        <v>0</v>
      </c>
      <c r="G13" s="195">
        <v>7155049</v>
      </c>
      <c r="H13" s="195">
        <v>3437586</v>
      </c>
      <c r="I13" s="195">
        <v>1052279</v>
      </c>
      <c r="J13" s="195">
        <v>259425</v>
      </c>
      <c r="K13" s="195">
        <v>402577303</v>
      </c>
      <c r="L13" s="403">
        <v>467076374.4</v>
      </c>
      <c r="M13" s="414"/>
    </row>
    <row r="14" spans="1:13" s="196" customFormat="1" ht="14.25" customHeight="1">
      <c r="A14" s="402">
        <v>2</v>
      </c>
      <c r="B14" s="192" t="s">
        <v>100</v>
      </c>
      <c r="C14" s="193">
        <v>424175478</v>
      </c>
      <c r="D14" s="194">
        <v>10692666</v>
      </c>
      <c r="E14" s="195">
        <v>5967741</v>
      </c>
      <c r="F14" s="195">
        <v>2800</v>
      </c>
      <c r="G14" s="195">
        <v>353057</v>
      </c>
      <c r="H14" s="195">
        <v>288523</v>
      </c>
      <c r="I14" s="195">
        <v>271731</v>
      </c>
      <c r="J14" s="195">
        <v>3808814</v>
      </c>
      <c r="K14" s="195">
        <v>218586830.4</v>
      </c>
      <c r="L14" s="403">
        <v>194895981.6</v>
      </c>
      <c r="M14" s="414"/>
    </row>
    <row r="15" spans="1:13" s="198" customFormat="1" ht="14.25" customHeight="1">
      <c r="A15" s="404" t="s">
        <v>1</v>
      </c>
      <c r="B15" s="197" t="s">
        <v>59</v>
      </c>
      <c r="C15" s="193">
        <v>21163885</v>
      </c>
      <c r="D15" s="194">
        <v>357897</v>
      </c>
      <c r="E15" s="190">
        <v>276609</v>
      </c>
      <c r="F15" s="190">
        <v>0</v>
      </c>
      <c r="G15" s="190">
        <v>9490</v>
      </c>
      <c r="H15" s="190">
        <v>0</v>
      </c>
      <c r="I15" s="190">
        <v>0</v>
      </c>
      <c r="J15" s="190">
        <v>71798</v>
      </c>
      <c r="K15" s="190">
        <v>15735165</v>
      </c>
      <c r="L15" s="401">
        <v>5070823</v>
      </c>
      <c r="M15" s="414"/>
    </row>
    <row r="16" spans="1:13" s="198" customFormat="1" ht="14.25" customHeight="1">
      <c r="A16" s="404" t="s">
        <v>8</v>
      </c>
      <c r="B16" s="199" t="s">
        <v>183</v>
      </c>
      <c r="C16" s="193">
        <v>0</v>
      </c>
      <c r="D16" s="194">
        <v>0</v>
      </c>
      <c r="E16" s="190">
        <v>0</v>
      </c>
      <c r="F16" s="190">
        <v>0</v>
      </c>
      <c r="G16" s="190">
        <v>0</v>
      </c>
      <c r="H16" s="190">
        <v>0</v>
      </c>
      <c r="I16" s="190">
        <v>0</v>
      </c>
      <c r="J16" s="190">
        <v>0</v>
      </c>
      <c r="K16" s="190">
        <v>0</v>
      </c>
      <c r="L16" s="401">
        <v>0</v>
      </c>
      <c r="M16" s="414"/>
    </row>
    <row r="17" spans="1:13" s="191" customFormat="1" ht="14.25" customHeight="1">
      <c r="A17" s="405" t="s">
        <v>61</v>
      </c>
      <c r="B17" s="200" t="s">
        <v>62</v>
      </c>
      <c r="C17" s="190">
        <v>1315124608.4</v>
      </c>
      <c r="D17" s="190">
        <v>52794107</v>
      </c>
      <c r="E17" s="190">
        <v>36246131</v>
      </c>
      <c r="F17" s="190">
        <v>2800</v>
      </c>
      <c r="G17" s="190">
        <v>7498616</v>
      </c>
      <c r="H17" s="190">
        <v>3726109</v>
      </c>
      <c r="I17" s="190">
        <v>1324010</v>
      </c>
      <c r="J17" s="190">
        <v>3996441</v>
      </c>
      <c r="K17" s="190">
        <v>605428968.4</v>
      </c>
      <c r="L17" s="401">
        <v>656901533</v>
      </c>
      <c r="M17" s="415"/>
    </row>
    <row r="18" spans="1:13" s="202" customFormat="1" ht="14.25" customHeight="1">
      <c r="A18" s="406">
        <v>1</v>
      </c>
      <c r="B18" s="201" t="s">
        <v>184</v>
      </c>
      <c r="C18" s="194">
        <v>1163748708.23</v>
      </c>
      <c r="D18" s="194">
        <v>29545730</v>
      </c>
      <c r="E18" s="194">
        <v>22015651</v>
      </c>
      <c r="F18" s="194">
        <v>2800</v>
      </c>
      <c r="G18" s="194">
        <v>2063792</v>
      </c>
      <c r="H18" s="194">
        <v>1185536</v>
      </c>
      <c r="I18" s="194">
        <v>304210</v>
      </c>
      <c r="J18" s="194">
        <v>3973741</v>
      </c>
      <c r="K18" s="194">
        <v>551836656.54</v>
      </c>
      <c r="L18" s="407">
        <v>582366321.69</v>
      </c>
      <c r="M18" s="415"/>
    </row>
    <row r="19" spans="1:13" s="196" customFormat="1" ht="14.25" customHeight="1">
      <c r="A19" s="402">
        <v>1.1</v>
      </c>
      <c r="B19" s="203" t="s">
        <v>185</v>
      </c>
      <c r="C19" s="416">
        <v>53549093</v>
      </c>
      <c r="D19" s="194">
        <v>5886101</v>
      </c>
      <c r="E19" s="195">
        <v>2329826</v>
      </c>
      <c r="F19" s="195">
        <v>2600</v>
      </c>
      <c r="G19" s="195">
        <v>143271</v>
      </c>
      <c r="H19" s="195">
        <v>253716</v>
      </c>
      <c r="I19" s="195">
        <v>20</v>
      </c>
      <c r="J19" s="195">
        <v>3156668</v>
      </c>
      <c r="K19" s="195">
        <v>28491849</v>
      </c>
      <c r="L19" s="403">
        <v>19171143</v>
      </c>
      <c r="M19" s="415"/>
    </row>
    <row r="20" spans="1:13" s="196" customFormat="1" ht="14.25" customHeight="1">
      <c r="A20" s="402">
        <v>1.2</v>
      </c>
      <c r="B20" s="192" t="s">
        <v>102</v>
      </c>
      <c r="C20" s="416">
        <v>9519646</v>
      </c>
      <c r="D20" s="194">
        <v>114711</v>
      </c>
      <c r="E20" s="195">
        <v>89288</v>
      </c>
      <c r="F20" s="195">
        <v>0</v>
      </c>
      <c r="G20" s="195">
        <v>423</v>
      </c>
      <c r="H20" s="195">
        <v>25000</v>
      </c>
      <c r="I20" s="195">
        <v>0</v>
      </c>
      <c r="J20" s="195">
        <v>0</v>
      </c>
      <c r="K20" s="195">
        <v>1255425</v>
      </c>
      <c r="L20" s="403">
        <v>8149510</v>
      </c>
      <c r="M20" s="415"/>
    </row>
    <row r="21" spans="1:13" s="196" customFormat="1" ht="14.25" customHeight="1">
      <c r="A21" s="402">
        <v>1.3</v>
      </c>
      <c r="B21" s="203" t="s">
        <v>147</v>
      </c>
      <c r="C21" s="416">
        <v>2700</v>
      </c>
      <c r="D21" s="194">
        <v>2700</v>
      </c>
      <c r="E21" s="195">
        <v>2700</v>
      </c>
      <c r="F21" s="195">
        <v>0</v>
      </c>
      <c r="G21" s="195">
        <v>0</v>
      </c>
      <c r="H21" s="195">
        <v>0</v>
      </c>
      <c r="I21" s="195">
        <v>0</v>
      </c>
      <c r="J21" s="195">
        <v>0</v>
      </c>
      <c r="K21" s="195">
        <v>0</v>
      </c>
      <c r="L21" s="403">
        <v>0</v>
      </c>
      <c r="M21" s="415"/>
    </row>
    <row r="22" spans="1:13" s="196" customFormat="1" ht="14.25" customHeight="1">
      <c r="A22" s="402">
        <v>1.4</v>
      </c>
      <c r="B22" s="203" t="s">
        <v>103</v>
      </c>
      <c r="C22" s="416">
        <v>830574501</v>
      </c>
      <c r="D22" s="194">
        <v>20463243</v>
      </c>
      <c r="E22" s="195">
        <v>16824406</v>
      </c>
      <c r="F22" s="195">
        <v>200</v>
      </c>
      <c r="G22" s="195">
        <v>1831598</v>
      </c>
      <c r="H22" s="195">
        <v>727886</v>
      </c>
      <c r="I22" s="195">
        <v>304190</v>
      </c>
      <c r="J22" s="195">
        <v>774963</v>
      </c>
      <c r="K22" s="195">
        <v>392858255</v>
      </c>
      <c r="L22" s="403">
        <v>417253003</v>
      </c>
      <c r="M22" s="414"/>
    </row>
    <row r="23" spans="1:14" s="196" customFormat="1" ht="14.25" customHeight="1">
      <c r="A23" s="402">
        <v>1.5</v>
      </c>
      <c r="B23" s="192" t="s">
        <v>104</v>
      </c>
      <c r="C23" s="416">
        <v>134797357.23</v>
      </c>
      <c r="D23" s="194">
        <v>2207490</v>
      </c>
      <c r="E23" s="195">
        <v>2045827</v>
      </c>
      <c r="F23" s="195">
        <v>0</v>
      </c>
      <c r="G23" s="195">
        <v>6800</v>
      </c>
      <c r="H23" s="195">
        <v>154769</v>
      </c>
      <c r="I23" s="195">
        <v>0</v>
      </c>
      <c r="J23" s="195">
        <v>94</v>
      </c>
      <c r="K23" s="195">
        <v>45007120.54</v>
      </c>
      <c r="L23" s="403">
        <v>87582746.69</v>
      </c>
      <c r="M23" s="414"/>
      <c r="N23" s="204"/>
    </row>
    <row r="24" spans="1:13" s="196" customFormat="1" ht="14.25" customHeight="1">
      <c r="A24" s="402">
        <v>1.6</v>
      </c>
      <c r="B24" s="192" t="s">
        <v>186</v>
      </c>
      <c r="C24" s="416">
        <v>3914242</v>
      </c>
      <c r="D24" s="194">
        <v>143119</v>
      </c>
      <c r="E24" s="195">
        <v>143119</v>
      </c>
      <c r="F24" s="195">
        <v>0</v>
      </c>
      <c r="G24" s="195">
        <v>0</v>
      </c>
      <c r="H24" s="195">
        <v>0</v>
      </c>
      <c r="I24" s="195">
        <v>0</v>
      </c>
      <c r="J24" s="195">
        <v>0</v>
      </c>
      <c r="K24" s="195">
        <v>2113888</v>
      </c>
      <c r="L24" s="403">
        <v>1657235</v>
      </c>
      <c r="M24" s="414"/>
    </row>
    <row r="25" spans="1:13" s="196" customFormat="1" ht="26.25" customHeight="1">
      <c r="A25" s="402">
        <v>1.7</v>
      </c>
      <c r="B25" s="205" t="s">
        <v>187</v>
      </c>
      <c r="C25" s="416">
        <v>0</v>
      </c>
      <c r="D25" s="194">
        <v>0</v>
      </c>
      <c r="E25" s="195">
        <v>0</v>
      </c>
      <c r="F25" s="195">
        <v>0</v>
      </c>
      <c r="G25" s="195">
        <v>0</v>
      </c>
      <c r="H25" s="195">
        <v>0</v>
      </c>
      <c r="I25" s="195">
        <v>0</v>
      </c>
      <c r="J25" s="195">
        <v>0</v>
      </c>
      <c r="K25" s="195">
        <v>0</v>
      </c>
      <c r="L25" s="403">
        <v>0</v>
      </c>
      <c r="M25" s="414"/>
    </row>
    <row r="26" spans="1:13" s="196" customFormat="1" ht="14.25" customHeight="1">
      <c r="A26" s="402">
        <v>1.8</v>
      </c>
      <c r="B26" s="203" t="s">
        <v>77</v>
      </c>
      <c r="C26" s="416">
        <v>131391169</v>
      </c>
      <c r="D26" s="194">
        <v>728366</v>
      </c>
      <c r="E26" s="195">
        <v>580485</v>
      </c>
      <c r="F26" s="195">
        <v>0</v>
      </c>
      <c r="G26" s="195">
        <v>81700</v>
      </c>
      <c r="H26" s="195">
        <v>24165</v>
      </c>
      <c r="I26" s="195">
        <v>0</v>
      </c>
      <c r="J26" s="195">
        <v>42016</v>
      </c>
      <c r="K26" s="195">
        <v>82110119</v>
      </c>
      <c r="L26" s="403">
        <v>48552684</v>
      </c>
      <c r="M26" s="414"/>
    </row>
    <row r="27" spans="1:13" s="202" customFormat="1" ht="14.25" customHeight="1">
      <c r="A27" s="406">
        <v>2</v>
      </c>
      <c r="B27" s="201" t="s">
        <v>188</v>
      </c>
      <c r="C27" s="194">
        <v>151375900.17000008</v>
      </c>
      <c r="D27" s="194">
        <v>23248377</v>
      </c>
      <c r="E27" s="194">
        <v>14230480</v>
      </c>
      <c r="F27" s="194">
        <v>0</v>
      </c>
      <c r="G27" s="194">
        <v>5434824</v>
      </c>
      <c r="H27" s="194">
        <v>2540573</v>
      </c>
      <c r="I27" s="194">
        <v>1019800</v>
      </c>
      <c r="J27" s="194">
        <v>22700</v>
      </c>
      <c r="K27" s="194">
        <v>53592311.860000014</v>
      </c>
      <c r="L27" s="407">
        <v>74535211.30999994</v>
      </c>
      <c r="M27" s="414"/>
    </row>
    <row r="28" spans="1:12" s="206" customFormat="1" ht="27.75" customHeight="1" thickBot="1">
      <c r="A28" s="408" t="s">
        <v>8</v>
      </c>
      <c r="B28" s="409" t="s">
        <v>189</v>
      </c>
      <c r="C28" s="410">
        <v>0.05419678540045669</v>
      </c>
      <c r="D28" s="410">
        <v>0.20319389637690455</v>
      </c>
      <c r="E28" s="410">
        <v>0.11000419655998363</v>
      </c>
      <c r="F28" s="410">
        <v>0.9285714285714286</v>
      </c>
      <c r="G28" s="410">
        <v>0.06962620264057619</v>
      </c>
      <c r="H28" s="410">
        <v>0.23509703627726192</v>
      </c>
      <c r="I28" s="410">
        <v>6.574405838072384E-05</v>
      </c>
      <c r="J28" s="410">
        <v>0.794381918700791</v>
      </c>
      <c r="K28" s="410">
        <v>0.053905940548630016</v>
      </c>
      <c r="L28" s="411">
        <v>0.04691317471916427</v>
      </c>
    </row>
    <row r="29" spans="1:12" s="211" customFormat="1" ht="19.5" customHeight="1">
      <c r="A29" s="207"/>
      <c r="B29" s="526"/>
      <c r="C29" s="527"/>
      <c r="D29" s="208"/>
      <c r="E29" s="209"/>
      <c r="F29" s="209"/>
      <c r="G29" s="531" t="s">
        <v>350</v>
      </c>
      <c r="H29" s="531"/>
      <c r="I29" s="531"/>
      <c r="J29" s="524"/>
      <c r="K29" s="524"/>
      <c r="L29" s="524"/>
    </row>
    <row r="30" spans="1:12" s="216" customFormat="1" ht="16.5">
      <c r="A30" s="212"/>
      <c r="B30" s="530" t="s">
        <v>190</v>
      </c>
      <c r="C30" s="530"/>
      <c r="D30" s="214"/>
      <c r="E30" s="215"/>
      <c r="F30" s="215"/>
      <c r="G30" s="524"/>
      <c r="H30" s="524"/>
      <c r="I30" s="524"/>
      <c r="J30" s="524"/>
      <c r="K30" s="524"/>
      <c r="L30" s="524"/>
    </row>
    <row r="31" spans="1:12" s="220" customFormat="1" ht="16.5">
      <c r="A31" s="217"/>
      <c r="B31" s="528" t="s">
        <v>345</v>
      </c>
      <c r="C31" s="529"/>
      <c r="D31" s="529"/>
      <c r="E31" s="529"/>
      <c r="F31" s="218"/>
      <c r="G31" s="219"/>
      <c r="H31" s="219"/>
      <c r="I31" s="523" t="s">
        <v>347</v>
      </c>
      <c r="J31" s="523"/>
      <c r="K31" s="219"/>
      <c r="L31" s="219"/>
    </row>
    <row r="32" spans="1:12" s="216" customFormat="1" ht="16.5">
      <c r="A32" s="212"/>
      <c r="B32" s="213"/>
      <c r="C32" s="213"/>
      <c r="D32" s="214"/>
      <c r="E32" s="215"/>
      <c r="F32" s="215"/>
      <c r="G32" s="210"/>
      <c r="H32" s="210"/>
      <c r="I32" s="524" t="s">
        <v>345</v>
      </c>
      <c r="J32" s="524"/>
      <c r="K32" s="210"/>
      <c r="L32" s="210"/>
    </row>
    <row r="33" spans="1:12" ht="20.25" customHeight="1" hidden="1">
      <c r="A33" s="221" t="s">
        <v>191</v>
      </c>
      <c r="B33" s="198"/>
      <c r="C33" s="222"/>
      <c r="D33" s="222"/>
      <c r="E33" s="222"/>
      <c r="F33" s="222"/>
      <c r="G33" s="222"/>
      <c r="H33" s="222"/>
      <c r="I33" s="222"/>
      <c r="J33" s="222"/>
      <c r="K33" s="222"/>
      <c r="L33" s="222"/>
    </row>
    <row r="34" spans="1:12" s="225" customFormat="1" ht="15" customHeight="1" hidden="1">
      <c r="A34" s="223"/>
      <c r="B34" s="525" t="s">
        <v>192</v>
      </c>
      <c r="C34" s="525"/>
      <c r="D34" s="525"/>
      <c r="E34" s="525"/>
      <c r="F34" s="525"/>
      <c r="G34" s="525"/>
      <c r="H34" s="525"/>
      <c r="I34" s="525"/>
      <c r="J34" s="525"/>
      <c r="K34" s="224"/>
      <c r="L34" s="224"/>
    </row>
    <row r="35" spans="1:10" s="225" customFormat="1" ht="15" customHeight="1" hidden="1">
      <c r="A35" s="226"/>
      <c r="B35" s="525" t="s">
        <v>193</v>
      </c>
      <c r="C35" s="525"/>
      <c r="D35" s="525"/>
      <c r="E35" s="525"/>
      <c r="F35" s="525"/>
      <c r="G35" s="525"/>
      <c r="H35" s="525"/>
      <c r="I35" s="525"/>
      <c r="J35" s="525"/>
    </row>
    <row r="36" s="225" customFormat="1" ht="15.75" customHeight="1" hidden="1">
      <c r="B36" s="223" t="s">
        <v>194</v>
      </c>
    </row>
    <row r="37" s="225" customFormat="1" ht="15.75" customHeight="1" hidden="1">
      <c r="B37" s="223" t="s">
        <v>195</v>
      </c>
    </row>
    <row r="38" s="225" customFormat="1" ht="15"/>
    <row r="39" s="225" customFormat="1" ht="15"/>
    <row r="40" spans="2:10" ht="15.75">
      <c r="B40" s="522" t="s">
        <v>136</v>
      </c>
      <c r="C40" s="522"/>
      <c r="I40" s="522" t="s">
        <v>220</v>
      </c>
      <c r="J40" s="522"/>
    </row>
    <row r="41" ht="15" customHeight="1"/>
    <row r="42" ht="15.75" customHeight="1"/>
  </sheetData>
  <sheetProtection formatCells="0" formatColumns="0" formatRows="0"/>
  <mergeCells count="27">
    <mergeCell ref="C1:I1"/>
    <mergeCell ref="K8:K10"/>
    <mergeCell ref="K3:L3"/>
    <mergeCell ref="C7:C10"/>
    <mergeCell ref="K1:L1"/>
    <mergeCell ref="L8:L10"/>
    <mergeCell ref="K4:L4"/>
    <mergeCell ref="K2:L2"/>
    <mergeCell ref="D2:I2"/>
    <mergeCell ref="A7:B11"/>
    <mergeCell ref="E9:J9"/>
    <mergeCell ref="D4:I4"/>
    <mergeCell ref="B34:J34"/>
    <mergeCell ref="D7:L7"/>
    <mergeCell ref="K5:L5"/>
    <mergeCell ref="D9:D10"/>
    <mergeCell ref="D8:J8"/>
    <mergeCell ref="B29:C29"/>
    <mergeCell ref="B31:C31"/>
    <mergeCell ref="B30:C30"/>
    <mergeCell ref="G29:L30"/>
    <mergeCell ref="D31:E31"/>
    <mergeCell ref="B40:C40"/>
    <mergeCell ref="I31:J31"/>
    <mergeCell ref="I32:J32"/>
    <mergeCell ref="I40:J40"/>
    <mergeCell ref="B35:J35"/>
  </mergeCells>
  <printOptions/>
  <pageMargins left="0.196850393700787" right="0.196850393700787" top="0.446850394" bottom="0.446850394" header="0.196850393700787" footer="0.196850393700787"/>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indexed="19"/>
  </sheetPr>
  <dimension ref="A1:U205"/>
  <sheetViews>
    <sheetView zoomScalePageLayoutView="0" workbookViewId="0" topLeftCell="A76">
      <selection activeCell="N97" sqref="N97"/>
    </sheetView>
  </sheetViews>
  <sheetFormatPr defaultColWidth="9.00390625" defaultRowHeight="15.75"/>
  <cols>
    <col min="1" max="1" width="3.75390625" style="278" customWidth="1"/>
    <col min="2" max="2" width="14.375" style="278" customWidth="1"/>
    <col min="3" max="3" width="7.375" style="278" customWidth="1"/>
    <col min="4" max="4" width="7.25390625" style="278" customWidth="1"/>
    <col min="5" max="6" width="5.875" style="278" customWidth="1"/>
    <col min="7" max="7" width="6.125" style="278" customWidth="1"/>
    <col min="8" max="8" width="6.375" style="278" customWidth="1"/>
    <col min="9" max="9" width="7.375" style="278" customWidth="1"/>
    <col min="10" max="10" width="6.125" style="278" customWidth="1"/>
    <col min="11" max="12" width="6.75390625" style="278" customWidth="1"/>
    <col min="13" max="13" width="5.625" style="278" customWidth="1"/>
    <col min="14" max="14" width="6.50390625" style="278" customWidth="1"/>
    <col min="15" max="15" width="6.625" style="278" customWidth="1"/>
    <col min="16" max="16" width="5.875" style="278" customWidth="1"/>
    <col min="17" max="17" width="6.00390625" style="278" customWidth="1"/>
    <col min="18" max="18" width="6.25390625" style="278" customWidth="1"/>
    <col min="19" max="19" width="6.375" style="278" customWidth="1"/>
    <col min="20" max="16384" width="9.00390625" style="278" customWidth="1"/>
  </cols>
  <sheetData>
    <row r="1" spans="1:19" s="229" customFormat="1" ht="18" customHeight="1">
      <c r="A1" s="227" t="s">
        <v>196</v>
      </c>
      <c r="B1" s="228"/>
      <c r="C1" s="228"/>
      <c r="F1" s="230"/>
      <c r="G1" s="230"/>
      <c r="H1" s="230"/>
      <c r="I1" s="230"/>
      <c r="J1" s="231" t="s">
        <v>197</v>
      </c>
      <c r="K1" s="230"/>
      <c r="L1" s="230"/>
      <c r="M1" s="230"/>
      <c r="N1" s="230"/>
      <c r="O1" s="230"/>
      <c r="P1" s="232" t="s">
        <v>198</v>
      </c>
      <c r="S1" s="232"/>
    </row>
    <row r="2" spans="1:19" s="229" customFormat="1" ht="18" customHeight="1">
      <c r="A2" s="486" t="s">
        <v>127</v>
      </c>
      <c r="B2" s="486"/>
      <c r="C2" s="486"/>
      <c r="D2" s="486"/>
      <c r="F2" s="233"/>
      <c r="G2" s="233"/>
      <c r="H2" s="233"/>
      <c r="I2" s="233"/>
      <c r="J2" s="234" t="s">
        <v>199</v>
      </c>
      <c r="K2" s="233"/>
      <c r="L2" s="233"/>
      <c r="M2" s="233"/>
      <c r="N2" s="233"/>
      <c r="O2" s="233"/>
      <c r="P2" s="235" t="s">
        <v>131</v>
      </c>
      <c r="S2" s="236"/>
    </row>
    <row r="3" spans="1:19" s="229" customFormat="1" ht="18" customHeight="1">
      <c r="A3" s="486" t="s">
        <v>128</v>
      </c>
      <c r="B3" s="486"/>
      <c r="C3" s="486"/>
      <c r="D3" s="486"/>
      <c r="I3" s="237"/>
      <c r="J3" s="238" t="s">
        <v>167</v>
      </c>
      <c r="L3" s="237"/>
      <c r="M3" s="237"/>
      <c r="N3" s="237"/>
      <c r="O3" s="237"/>
      <c r="P3" s="232" t="s">
        <v>200</v>
      </c>
      <c r="S3" s="232"/>
    </row>
    <row r="4" spans="1:19" s="242" customFormat="1" ht="18" customHeight="1">
      <c r="A4" s="239" t="s">
        <v>201</v>
      </c>
      <c r="B4" s="239"/>
      <c r="C4" s="239"/>
      <c r="D4" s="239"/>
      <c r="E4" s="239"/>
      <c r="F4" s="239"/>
      <c r="G4" s="239"/>
      <c r="H4" s="239"/>
      <c r="I4" s="240"/>
      <c r="J4" s="240"/>
      <c r="K4" s="241"/>
      <c r="L4" s="240"/>
      <c r="M4" s="240"/>
      <c r="N4" s="240"/>
      <c r="O4" s="240"/>
      <c r="P4" s="232" t="s">
        <v>202</v>
      </c>
      <c r="S4" s="243"/>
    </row>
    <row r="5" spans="2:18" s="244" customFormat="1" ht="17.25" customHeight="1" thickBot="1">
      <c r="B5" s="245"/>
      <c r="C5" s="245"/>
      <c r="Q5" s="246" t="s">
        <v>203</v>
      </c>
      <c r="R5" s="247"/>
    </row>
    <row r="6" spans="1:19" s="248" customFormat="1" ht="14.25" customHeight="1">
      <c r="A6" s="574" t="s">
        <v>34</v>
      </c>
      <c r="B6" s="575"/>
      <c r="C6" s="578" t="s">
        <v>204</v>
      </c>
      <c r="D6" s="579"/>
      <c r="E6" s="579"/>
      <c r="F6" s="569" t="s">
        <v>59</v>
      </c>
      <c r="G6" s="569" t="s">
        <v>205</v>
      </c>
      <c r="H6" s="570" t="s">
        <v>62</v>
      </c>
      <c r="I6" s="570"/>
      <c r="J6" s="570"/>
      <c r="K6" s="570"/>
      <c r="L6" s="570"/>
      <c r="M6" s="570"/>
      <c r="N6" s="570"/>
      <c r="O6" s="570"/>
      <c r="P6" s="570"/>
      <c r="Q6" s="570"/>
      <c r="R6" s="560" t="s">
        <v>206</v>
      </c>
      <c r="S6" s="562" t="s">
        <v>207</v>
      </c>
    </row>
    <row r="7" spans="1:20" s="250" customFormat="1" ht="15" customHeight="1">
      <c r="A7" s="576"/>
      <c r="B7" s="577"/>
      <c r="C7" s="571" t="s">
        <v>208</v>
      </c>
      <c r="D7" s="567" t="s">
        <v>6</v>
      </c>
      <c r="E7" s="568"/>
      <c r="F7" s="561"/>
      <c r="G7" s="561"/>
      <c r="H7" s="564" t="s">
        <v>62</v>
      </c>
      <c r="I7" s="565" t="s">
        <v>63</v>
      </c>
      <c r="J7" s="565"/>
      <c r="K7" s="565"/>
      <c r="L7" s="565"/>
      <c r="M7" s="565"/>
      <c r="N7" s="565"/>
      <c r="O7" s="565"/>
      <c r="P7" s="565"/>
      <c r="Q7" s="564" t="s">
        <v>209</v>
      </c>
      <c r="R7" s="561"/>
      <c r="S7" s="563"/>
      <c r="T7" s="249"/>
    </row>
    <row r="8" spans="1:19" s="248" customFormat="1" ht="15.75" customHeight="1">
      <c r="A8" s="576"/>
      <c r="B8" s="577"/>
      <c r="C8" s="564"/>
      <c r="D8" s="568"/>
      <c r="E8" s="568"/>
      <c r="F8" s="561"/>
      <c r="G8" s="561"/>
      <c r="H8" s="564"/>
      <c r="I8" s="566" t="s">
        <v>210</v>
      </c>
      <c r="J8" s="567" t="s">
        <v>6</v>
      </c>
      <c r="K8" s="567"/>
      <c r="L8" s="567"/>
      <c r="M8" s="567"/>
      <c r="N8" s="567"/>
      <c r="O8" s="567"/>
      <c r="P8" s="567"/>
      <c r="Q8" s="564"/>
      <c r="R8" s="561"/>
      <c r="S8" s="563"/>
    </row>
    <row r="9" spans="1:19" s="248" customFormat="1" ht="15.75" customHeight="1">
      <c r="A9" s="576"/>
      <c r="B9" s="577"/>
      <c r="C9" s="564"/>
      <c r="D9" s="567" t="s">
        <v>211</v>
      </c>
      <c r="E9" s="567" t="s">
        <v>212</v>
      </c>
      <c r="F9" s="561"/>
      <c r="G9" s="561"/>
      <c r="H9" s="564"/>
      <c r="I9" s="566"/>
      <c r="J9" s="567" t="s">
        <v>213</v>
      </c>
      <c r="K9" s="567" t="s">
        <v>214</v>
      </c>
      <c r="L9" s="568" t="s">
        <v>103</v>
      </c>
      <c r="M9" s="568" t="s">
        <v>215</v>
      </c>
      <c r="N9" s="568" t="s">
        <v>186</v>
      </c>
      <c r="O9" s="568" t="s">
        <v>216</v>
      </c>
      <c r="P9" s="568" t="s">
        <v>303</v>
      </c>
      <c r="Q9" s="564"/>
      <c r="R9" s="561"/>
      <c r="S9" s="563"/>
    </row>
    <row r="10" spans="1:19" s="248" customFormat="1" ht="39.75" customHeight="1">
      <c r="A10" s="576"/>
      <c r="B10" s="577"/>
      <c r="C10" s="564"/>
      <c r="D10" s="568"/>
      <c r="E10" s="568"/>
      <c r="F10" s="561"/>
      <c r="G10" s="561"/>
      <c r="H10" s="564"/>
      <c r="I10" s="566"/>
      <c r="J10" s="567"/>
      <c r="K10" s="567"/>
      <c r="L10" s="568"/>
      <c r="M10" s="568"/>
      <c r="N10" s="568" t="s">
        <v>186</v>
      </c>
      <c r="O10" s="568" t="s">
        <v>216</v>
      </c>
      <c r="P10" s="568" t="s">
        <v>303</v>
      </c>
      <c r="Q10" s="564"/>
      <c r="R10" s="561"/>
      <c r="S10" s="563"/>
    </row>
    <row r="11" spans="1:19" s="254" customFormat="1" ht="15" customHeight="1">
      <c r="A11" s="572" t="s">
        <v>5</v>
      </c>
      <c r="B11" s="573"/>
      <c r="C11" s="251">
        <v>1</v>
      </c>
      <c r="D11" s="251">
        <v>2</v>
      </c>
      <c r="E11" s="251">
        <v>3</v>
      </c>
      <c r="F11" s="251">
        <v>4</v>
      </c>
      <c r="G11" s="251">
        <v>5</v>
      </c>
      <c r="H11" s="252">
        <v>6</v>
      </c>
      <c r="I11" s="252">
        <v>7</v>
      </c>
      <c r="J11" s="251">
        <v>8</v>
      </c>
      <c r="K11" s="251">
        <v>9</v>
      </c>
      <c r="L11" s="251">
        <v>10</v>
      </c>
      <c r="M11" s="251">
        <v>11</v>
      </c>
      <c r="N11" s="251">
        <v>12</v>
      </c>
      <c r="O11" s="251">
        <v>13</v>
      </c>
      <c r="P11" s="251">
        <v>14</v>
      </c>
      <c r="Q11" s="252">
        <v>15</v>
      </c>
      <c r="R11" s="251">
        <v>16</v>
      </c>
      <c r="S11" s="253">
        <v>17</v>
      </c>
    </row>
    <row r="12" spans="1:19" s="259" customFormat="1" ht="17.25" customHeight="1">
      <c r="A12" s="255"/>
      <c r="B12" s="256" t="s">
        <v>217</v>
      </c>
      <c r="C12" s="257">
        <v>15045</v>
      </c>
      <c r="D12" s="257">
        <v>10117</v>
      </c>
      <c r="E12" s="257">
        <v>4928</v>
      </c>
      <c r="F12" s="257">
        <v>77</v>
      </c>
      <c r="G12" s="257">
        <v>0</v>
      </c>
      <c r="H12" s="257">
        <v>14968</v>
      </c>
      <c r="I12" s="257">
        <v>11794</v>
      </c>
      <c r="J12" s="257">
        <v>2630</v>
      </c>
      <c r="K12" s="257">
        <v>122</v>
      </c>
      <c r="L12" s="257">
        <v>7663</v>
      </c>
      <c r="M12" s="257">
        <v>1080</v>
      </c>
      <c r="N12" s="257">
        <v>20</v>
      </c>
      <c r="O12" s="257">
        <v>0</v>
      </c>
      <c r="P12" s="257">
        <v>279</v>
      </c>
      <c r="Q12" s="257">
        <v>3174</v>
      </c>
      <c r="R12" s="257">
        <v>12216</v>
      </c>
      <c r="S12" s="258">
        <v>0.23333898592504662</v>
      </c>
    </row>
    <row r="13" spans="1:19" s="265" customFormat="1" ht="15.75" customHeight="1">
      <c r="A13" s="260" t="s">
        <v>0</v>
      </c>
      <c r="B13" s="261" t="s">
        <v>218</v>
      </c>
      <c r="C13" s="262">
        <v>344</v>
      </c>
      <c r="D13" s="262">
        <v>202</v>
      </c>
      <c r="E13" s="262">
        <v>142</v>
      </c>
      <c r="F13" s="262">
        <v>3</v>
      </c>
      <c r="G13" s="262">
        <v>0</v>
      </c>
      <c r="H13" s="262">
        <v>341</v>
      </c>
      <c r="I13" s="263">
        <v>309</v>
      </c>
      <c r="J13" s="262">
        <v>51</v>
      </c>
      <c r="K13" s="262">
        <v>0</v>
      </c>
      <c r="L13" s="262">
        <v>134</v>
      </c>
      <c r="M13" s="262">
        <v>47</v>
      </c>
      <c r="N13" s="262">
        <v>0</v>
      </c>
      <c r="O13" s="262">
        <v>0</v>
      </c>
      <c r="P13" s="262">
        <v>77</v>
      </c>
      <c r="Q13" s="262">
        <v>32</v>
      </c>
      <c r="R13" s="262">
        <v>290</v>
      </c>
      <c r="S13" s="264">
        <v>0.1650485436893204</v>
      </c>
    </row>
    <row r="14" spans="1:19" s="272" customFormat="1" ht="14.25" customHeight="1">
      <c r="A14" s="266">
        <v>1</v>
      </c>
      <c r="B14" s="267" t="s">
        <v>219</v>
      </c>
      <c r="C14" s="268">
        <v>46</v>
      </c>
      <c r="D14" s="269">
        <v>36</v>
      </c>
      <c r="E14" s="269">
        <v>10</v>
      </c>
      <c r="F14" s="269">
        <v>1</v>
      </c>
      <c r="G14" s="269">
        <v>0</v>
      </c>
      <c r="H14" s="268">
        <v>45</v>
      </c>
      <c r="I14" s="270">
        <v>40</v>
      </c>
      <c r="J14" s="269">
        <v>8</v>
      </c>
      <c r="K14" s="269">
        <v>0</v>
      </c>
      <c r="L14" s="269">
        <v>27</v>
      </c>
      <c r="M14" s="269">
        <v>0</v>
      </c>
      <c r="N14" s="269">
        <v>0</v>
      </c>
      <c r="O14" s="269">
        <v>0</v>
      </c>
      <c r="P14" s="269">
        <v>5</v>
      </c>
      <c r="Q14" s="268">
        <v>5</v>
      </c>
      <c r="R14" s="268">
        <v>37</v>
      </c>
      <c r="S14" s="271">
        <v>0.2</v>
      </c>
    </row>
    <row r="15" spans="1:19" s="273" customFormat="1" ht="14.25" customHeight="1">
      <c r="A15" s="266">
        <v>2</v>
      </c>
      <c r="B15" s="267" t="s">
        <v>220</v>
      </c>
      <c r="C15" s="268">
        <v>19</v>
      </c>
      <c r="D15" s="269">
        <v>5</v>
      </c>
      <c r="E15" s="269">
        <v>14</v>
      </c>
      <c r="F15" s="269">
        <v>1</v>
      </c>
      <c r="G15" s="269">
        <v>0</v>
      </c>
      <c r="H15" s="268">
        <v>18</v>
      </c>
      <c r="I15" s="270">
        <v>18</v>
      </c>
      <c r="J15" s="269">
        <v>9</v>
      </c>
      <c r="K15" s="269">
        <v>0</v>
      </c>
      <c r="L15" s="269">
        <v>4</v>
      </c>
      <c r="M15" s="269">
        <v>0</v>
      </c>
      <c r="N15" s="269">
        <v>0</v>
      </c>
      <c r="O15" s="269">
        <v>0</v>
      </c>
      <c r="P15" s="269">
        <v>5</v>
      </c>
      <c r="Q15" s="268">
        <v>0</v>
      </c>
      <c r="R15" s="268">
        <v>9</v>
      </c>
      <c r="S15" s="271">
        <v>0.5</v>
      </c>
    </row>
    <row r="16" spans="1:19" s="273" customFormat="1" ht="14.25" customHeight="1">
      <c r="A16" s="274">
        <v>3</v>
      </c>
      <c r="B16" s="267" t="s">
        <v>221</v>
      </c>
      <c r="C16" s="268">
        <v>26</v>
      </c>
      <c r="D16" s="269">
        <v>17</v>
      </c>
      <c r="E16" s="269">
        <v>9</v>
      </c>
      <c r="F16" s="269">
        <v>0</v>
      </c>
      <c r="G16" s="269">
        <v>0</v>
      </c>
      <c r="H16" s="268">
        <v>26</v>
      </c>
      <c r="I16" s="270">
        <v>23</v>
      </c>
      <c r="J16" s="269">
        <v>2</v>
      </c>
      <c r="K16" s="269">
        <v>0</v>
      </c>
      <c r="L16" s="269">
        <v>20</v>
      </c>
      <c r="M16" s="269">
        <v>0</v>
      </c>
      <c r="N16" s="269">
        <v>0</v>
      </c>
      <c r="O16" s="269">
        <v>0</v>
      </c>
      <c r="P16" s="269">
        <v>1</v>
      </c>
      <c r="Q16" s="268">
        <v>3</v>
      </c>
      <c r="R16" s="268">
        <v>24</v>
      </c>
      <c r="S16" s="271">
        <v>0.08695652173913043</v>
      </c>
    </row>
    <row r="17" spans="1:19" s="275" customFormat="1" ht="14.25" customHeight="1">
      <c r="A17" s="274">
        <v>4</v>
      </c>
      <c r="B17" s="267" t="s">
        <v>222</v>
      </c>
      <c r="C17" s="268">
        <v>73</v>
      </c>
      <c r="D17" s="269">
        <v>47</v>
      </c>
      <c r="E17" s="269">
        <v>26</v>
      </c>
      <c r="F17" s="269">
        <v>1</v>
      </c>
      <c r="G17" s="269">
        <v>0</v>
      </c>
      <c r="H17" s="268">
        <v>72</v>
      </c>
      <c r="I17" s="270">
        <v>63</v>
      </c>
      <c r="J17" s="269">
        <v>11</v>
      </c>
      <c r="K17" s="269">
        <v>0</v>
      </c>
      <c r="L17" s="269">
        <v>36</v>
      </c>
      <c r="M17" s="269">
        <v>3</v>
      </c>
      <c r="N17" s="269">
        <v>0</v>
      </c>
      <c r="O17" s="269">
        <v>0</v>
      </c>
      <c r="P17" s="269">
        <v>13</v>
      </c>
      <c r="Q17" s="268">
        <v>9</v>
      </c>
      <c r="R17" s="268">
        <v>61</v>
      </c>
      <c r="S17" s="271">
        <v>0.1746031746031746</v>
      </c>
    </row>
    <row r="18" spans="1:19" s="275" customFormat="1" ht="14.25" customHeight="1">
      <c r="A18" s="274">
        <v>5</v>
      </c>
      <c r="B18" s="267" t="s">
        <v>223</v>
      </c>
      <c r="C18" s="268">
        <v>58</v>
      </c>
      <c r="D18" s="269">
        <v>32</v>
      </c>
      <c r="E18" s="269">
        <v>26</v>
      </c>
      <c r="F18" s="269">
        <v>0</v>
      </c>
      <c r="G18" s="269">
        <v>0</v>
      </c>
      <c r="H18" s="268">
        <v>58</v>
      </c>
      <c r="I18" s="270">
        <v>54</v>
      </c>
      <c r="J18" s="269">
        <v>10</v>
      </c>
      <c r="K18" s="269">
        <v>0</v>
      </c>
      <c r="L18" s="269">
        <v>29</v>
      </c>
      <c r="M18" s="269">
        <v>7</v>
      </c>
      <c r="N18" s="269">
        <v>0</v>
      </c>
      <c r="O18" s="269">
        <v>0</v>
      </c>
      <c r="P18" s="269">
        <v>8</v>
      </c>
      <c r="Q18" s="268">
        <v>4</v>
      </c>
      <c r="R18" s="268">
        <v>48</v>
      </c>
      <c r="S18" s="271">
        <v>0.18518518518518517</v>
      </c>
    </row>
    <row r="19" spans="1:19" s="273" customFormat="1" ht="14.25" customHeight="1">
      <c r="A19" s="274">
        <v>6</v>
      </c>
      <c r="B19" s="267" t="s">
        <v>224</v>
      </c>
      <c r="C19" s="268">
        <v>65</v>
      </c>
      <c r="D19" s="269">
        <v>8</v>
      </c>
      <c r="E19" s="269">
        <v>57</v>
      </c>
      <c r="F19" s="269">
        <v>0</v>
      </c>
      <c r="G19" s="269">
        <v>0</v>
      </c>
      <c r="H19" s="268">
        <v>65</v>
      </c>
      <c r="I19" s="270">
        <v>59</v>
      </c>
      <c r="J19" s="269">
        <v>11</v>
      </c>
      <c r="K19" s="269">
        <v>0</v>
      </c>
      <c r="L19" s="269">
        <v>6</v>
      </c>
      <c r="M19" s="269">
        <v>1</v>
      </c>
      <c r="N19" s="269">
        <v>0</v>
      </c>
      <c r="O19" s="269">
        <v>0</v>
      </c>
      <c r="P19" s="269">
        <v>41</v>
      </c>
      <c r="Q19" s="268">
        <v>6</v>
      </c>
      <c r="R19" s="268">
        <v>54</v>
      </c>
      <c r="S19" s="271">
        <v>0.1864406779661017</v>
      </c>
    </row>
    <row r="20" spans="1:19" s="273" customFormat="1" ht="14.25" customHeight="1">
      <c r="A20" s="274">
        <v>7</v>
      </c>
      <c r="B20" s="267" t="s">
        <v>225</v>
      </c>
      <c r="C20" s="268">
        <v>57</v>
      </c>
      <c r="D20" s="269">
        <v>57</v>
      </c>
      <c r="E20" s="269">
        <v>0</v>
      </c>
      <c r="F20" s="269">
        <v>0</v>
      </c>
      <c r="G20" s="269">
        <v>0</v>
      </c>
      <c r="H20" s="268">
        <v>57</v>
      </c>
      <c r="I20" s="270">
        <v>52</v>
      </c>
      <c r="J20" s="269">
        <v>0</v>
      </c>
      <c r="K20" s="269">
        <v>0</v>
      </c>
      <c r="L20" s="269">
        <v>12</v>
      </c>
      <c r="M20" s="269">
        <v>36</v>
      </c>
      <c r="N20" s="269">
        <v>0</v>
      </c>
      <c r="O20" s="269">
        <v>0</v>
      </c>
      <c r="P20" s="269">
        <v>4</v>
      </c>
      <c r="Q20" s="268">
        <v>5</v>
      </c>
      <c r="R20" s="268">
        <v>57</v>
      </c>
      <c r="S20" s="271">
        <v>0</v>
      </c>
    </row>
    <row r="21" spans="1:19" s="265" customFormat="1" ht="26.25" customHeight="1">
      <c r="A21" s="260" t="s">
        <v>1</v>
      </c>
      <c r="B21" s="261" t="s">
        <v>226</v>
      </c>
      <c r="C21" s="262">
        <v>2884</v>
      </c>
      <c r="D21" s="262">
        <v>2155</v>
      </c>
      <c r="E21" s="262">
        <v>729</v>
      </c>
      <c r="F21" s="262">
        <v>16</v>
      </c>
      <c r="G21" s="262">
        <v>0</v>
      </c>
      <c r="H21" s="262">
        <v>2868</v>
      </c>
      <c r="I21" s="263">
        <v>2172</v>
      </c>
      <c r="J21" s="262">
        <v>305</v>
      </c>
      <c r="K21" s="262">
        <v>28</v>
      </c>
      <c r="L21" s="262">
        <v>1549</v>
      </c>
      <c r="M21" s="262">
        <v>167</v>
      </c>
      <c r="N21" s="262">
        <v>5</v>
      </c>
      <c r="O21" s="262">
        <v>0</v>
      </c>
      <c r="P21" s="262">
        <v>118</v>
      </c>
      <c r="Q21" s="262">
        <v>696</v>
      </c>
      <c r="R21" s="262">
        <v>2535</v>
      </c>
      <c r="S21" s="264">
        <v>0.15331491712707182</v>
      </c>
    </row>
    <row r="22" spans="1:19" s="276" customFormat="1" ht="14.25" customHeight="1">
      <c r="A22" s="266">
        <v>1</v>
      </c>
      <c r="B22" s="267" t="s">
        <v>227</v>
      </c>
      <c r="C22" s="268">
        <v>528</v>
      </c>
      <c r="D22" s="269">
        <v>401</v>
      </c>
      <c r="E22" s="269">
        <v>127</v>
      </c>
      <c r="F22" s="269">
        <v>2</v>
      </c>
      <c r="G22" s="269">
        <v>0</v>
      </c>
      <c r="H22" s="268">
        <v>526</v>
      </c>
      <c r="I22" s="270">
        <v>336</v>
      </c>
      <c r="J22" s="269">
        <v>47</v>
      </c>
      <c r="K22" s="269">
        <v>3</v>
      </c>
      <c r="L22" s="269">
        <v>257</v>
      </c>
      <c r="M22" s="269">
        <v>27</v>
      </c>
      <c r="N22" s="269">
        <v>0</v>
      </c>
      <c r="O22" s="269">
        <v>0</v>
      </c>
      <c r="P22" s="269">
        <v>2</v>
      </c>
      <c r="Q22" s="268">
        <v>190</v>
      </c>
      <c r="R22" s="268">
        <v>476</v>
      </c>
      <c r="S22" s="271">
        <v>0.1488095238095238</v>
      </c>
    </row>
    <row r="23" spans="1:19" s="277" customFormat="1" ht="14.25" customHeight="1">
      <c r="A23" s="266">
        <v>2</v>
      </c>
      <c r="B23" s="267" t="s">
        <v>228</v>
      </c>
      <c r="C23" s="268">
        <v>366</v>
      </c>
      <c r="D23" s="269">
        <v>273</v>
      </c>
      <c r="E23" s="269">
        <v>93</v>
      </c>
      <c r="F23" s="269">
        <v>6</v>
      </c>
      <c r="G23" s="269">
        <v>0</v>
      </c>
      <c r="H23" s="268">
        <v>360</v>
      </c>
      <c r="I23" s="270">
        <v>242</v>
      </c>
      <c r="J23" s="269">
        <v>45</v>
      </c>
      <c r="K23" s="269">
        <v>0</v>
      </c>
      <c r="L23" s="269">
        <v>194</v>
      </c>
      <c r="M23" s="269">
        <v>3</v>
      </c>
      <c r="N23" s="269">
        <v>0</v>
      </c>
      <c r="O23" s="269">
        <v>0</v>
      </c>
      <c r="P23" s="269">
        <v>0</v>
      </c>
      <c r="Q23" s="268">
        <v>118</v>
      </c>
      <c r="R23" s="268">
        <v>315</v>
      </c>
      <c r="S23" s="271">
        <v>0.1859504132231405</v>
      </c>
    </row>
    <row r="24" spans="1:19" ht="14.25" customHeight="1">
      <c r="A24" s="266">
        <v>3</v>
      </c>
      <c r="B24" s="267" t="s">
        <v>229</v>
      </c>
      <c r="C24" s="268">
        <v>419</v>
      </c>
      <c r="D24" s="269">
        <v>325</v>
      </c>
      <c r="E24" s="269">
        <v>94</v>
      </c>
      <c r="F24" s="269">
        <v>2</v>
      </c>
      <c r="G24" s="269">
        <v>0</v>
      </c>
      <c r="H24" s="268">
        <v>417</v>
      </c>
      <c r="I24" s="270">
        <v>359</v>
      </c>
      <c r="J24" s="269">
        <v>45</v>
      </c>
      <c r="K24" s="269">
        <v>13</v>
      </c>
      <c r="L24" s="269">
        <v>256</v>
      </c>
      <c r="M24" s="269">
        <v>5</v>
      </c>
      <c r="N24" s="269">
        <v>2</v>
      </c>
      <c r="O24" s="269">
        <v>0</v>
      </c>
      <c r="P24" s="269">
        <v>38</v>
      </c>
      <c r="Q24" s="268">
        <v>58</v>
      </c>
      <c r="R24" s="268">
        <v>359</v>
      </c>
      <c r="S24" s="271">
        <v>0.1615598885793872</v>
      </c>
    </row>
    <row r="25" spans="1:19" ht="14.25" customHeight="1">
      <c r="A25" s="266">
        <v>4</v>
      </c>
      <c r="B25" s="267" t="s">
        <v>230</v>
      </c>
      <c r="C25" s="268">
        <v>475</v>
      </c>
      <c r="D25" s="269">
        <v>345</v>
      </c>
      <c r="E25" s="269">
        <v>130</v>
      </c>
      <c r="F25" s="269">
        <v>3</v>
      </c>
      <c r="G25" s="269">
        <v>0</v>
      </c>
      <c r="H25" s="268">
        <v>472</v>
      </c>
      <c r="I25" s="270">
        <v>342</v>
      </c>
      <c r="J25" s="269">
        <v>39</v>
      </c>
      <c r="K25" s="269">
        <v>5</v>
      </c>
      <c r="L25" s="269">
        <v>222</v>
      </c>
      <c r="M25" s="269">
        <v>0</v>
      </c>
      <c r="N25" s="269">
        <v>1</v>
      </c>
      <c r="O25" s="269">
        <v>0</v>
      </c>
      <c r="P25" s="269">
        <v>75</v>
      </c>
      <c r="Q25" s="268">
        <v>130</v>
      </c>
      <c r="R25" s="268">
        <v>428</v>
      </c>
      <c r="S25" s="271">
        <v>0.1286549707602339</v>
      </c>
    </row>
    <row r="26" spans="1:19" ht="26.25" customHeight="1">
      <c r="A26" s="266">
        <v>5</v>
      </c>
      <c r="B26" s="267" t="s">
        <v>231</v>
      </c>
      <c r="C26" s="268">
        <v>306</v>
      </c>
      <c r="D26" s="269">
        <v>247</v>
      </c>
      <c r="E26" s="269">
        <v>59</v>
      </c>
      <c r="F26" s="269">
        <v>2</v>
      </c>
      <c r="G26" s="269">
        <v>0</v>
      </c>
      <c r="H26" s="268">
        <v>304</v>
      </c>
      <c r="I26" s="270">
        <v>252</v>
      </c>
      <c r="J26" s="269">
        <v>35</v>
      </c>
      <c r="K26" s="269">
        <v>1</v>
      </c>
      <c r="L26" s="269">
        <v>152</v>
      </c>
      <c r="M26" s="269">
        <v>61</v>
      </c>
      <c r="N26" s="269">
        <v>0</v>
      </c>
      <c r="O26" s="269">
        <v>0</v>
      </c>
      <c r="P26" s="269">
        <v>3</v>
      </c>
      <c r="Q26" s="268">
        <v>52</v>
      </c>
      <c r="R26" s="268">
        <v>268</v>
      </c>
      <c r="S26" s="271">
        <v>0.14285714285714285</v>
      </c>
    </row>
    <row r="27" spans="1:19" ht="14.25" customHeight="1">
      <c r="A27" s="266">
        <v>6</v>
      </c>
      <c r="B27" s="267" t="s">
        <v>232</v>
      </c>
      <c r="C27" s="268">
        <v>1</v>
      </c>
      <c r="D27" s="269">
        <v>0</v>
      </c>
      <c r="E27" s="269">
        <v>1</v>
      </c>
      <c r="F27" s="269">
        <v>0</v>
      </c>
      <c r="G27" s="269">
        <v>0</v>
      </c>
      <c r="H27" s="268">
        <v>1</v>
      </c>
      <c r="I27" s="270">
        <v>1</v>
      </c>
      <c r="J27" s="269">
        <v>0</v>
      </c>
      <c r="K27" s="269">
        <v>0</v>
      </c>
      <c r="L27" s="269">
        <v>1</v>
      </c>
      <c r="M27" s="269">
        <v>0</v>
      </c>
      <c r="N27" s="269">
        <v>0</v>
      </c>
      <c r="O27" s="269">
        <v>0</v>
      </c>
      <c r="P27" s="269">
        <v>0</v>
      </c>
      <c r="Q27" s="268">
        <v>0</v>
      </c>
      <c r="R27" s="268">
        <v>1</v>
      </c>
      <c r="S27" s="271">
        <v>0</v>
      </c>
    </row>
    <row r="28" spans="1:19" ht="14.25" customHeight="1">
      <c r="A28" s="266">
        <v>7</v>
      </c>
      <c r="B28" s="267" t="s">
        <v>233</v>
      </c>
      <c r="C28" s="268">
        <v>465</v>
      </c>
      <c r="D28" s="269">
        <v>326</v>
      </c>
      <c r="E28" s="269">
        <v>139</v>
      </c>
      <c r="F28" s="269">
        <v>1</v>
      </c>
      <c r="G28" s="269">
        <v>0</v>
      </c>
      <c r="H28" s="268">
        <v>464</v>
      </c>
      <c r="I28" s="270">
        <v>378</v>
      </c>
      <c r="J28" s="269">
        <v>57</v>
      </c>
      <c r="K28" s="269">
        <v>4</v>
      </c>
      <c r="L28" s="269">
        <v>317</v>
      </c>
      <c r="M28" s="269">
        <v>0</v>
      </c>
      <c r="N28" s="269">
        <v>0</v>
      </c>
      <c r="O28" s="269">
        <v>0</v>
      </c>
      <c r="P28" s="269">
        <v>0</v>
      </c>
      <c r="Q28" s="268">
        <v>86</v>
      </c>
      <c r="R28" s="268">
        <v>403</v>
      </c>
      <c r="S28" s="271">
        <v>0.16137566137566137</v>
      </c>
    </row>
    <row r="29" spans="1:19" ht="20.25" customHeight="1">
      <c r="A29" s="266">
        <v>8</v>
      </c>
      <c r="B29" s="267" t="s">
        <v>234</v>
      </c>
      <c r="C29" s="268">
        <v>324</v>
      </c>
      <c r="D29" s="269">
        <v>238</v>
      </c>
      <c r="E29" s="269">
        <v>86</v>
      </c>
      <c r="F29" s="269">
        <v>0</v>
      </c>
      <c r="G29" s="269">
        <v>0</v>
      </c>
      <c r="H29" s="268">
        <v>324</v>
      </c>
      <c r="I29" s="270">
        <v>262</v>
      </c>
      <c r="J29" s="269">
        <v>37</v>
      </c>
      <c r="K29" s="269">
        <v>2</v>
      </c>
      <c r="L29" s="269">
        <v>150</v>
      </c>
      <c r="M29" s="269">
        <v>71</v>
      </c>
      <c r="N29" s="269">
        <v>2</v>
      </c>
      <c r="O29" s="269">
        <v>0</v>
      </c>
      <c r="P29" s="269">
        <v>0</v>
      </c>
      <c r="Q29" s="268">
        <v>62</v>
      </c>
      <c r="R29" s="268">
        <v>285</v>
      </c>
      <c r="S29" s="271">
        <v>0.14885496183206107</v>
      </c>
    </row>
    <row r="30" spans="1:19" s="265" customFormat="1" ht="26.25" customHeight="1">
      <c r="A30" s="260" t="s">
        <v>8</v>
      </c>
      <c r="B30" s="261" t="s">
        <v>235</v>
      </c>
      <c r="C30" s="262">
        <v>1735</v>
      </c>
      <c r="D30" s="262">
        <v>1230</v>
      </c>
      <c r="E30" s="262">
        <v>505</v>
      </c>
      <c r="F30" s="262">
        <v>15</v>
      </c>
      <c r="G30" s="262">
        <v>0</v>
      </c>
      <c r="H30" s="262">
        <v>1720</v>
      </c>
      <c r="I30" s="263">
        <v>1344</v>
      </c>
      <c r="J30" s="262">
        <v>327</v>
      </c>
      <c r="K30" s="262">
        <v>59</v>
      </c>
      <c r="L30" s="262">
        <v>844</v>
      </c>
      <c r="M30" s="262">
        <v>113</v>
      </c>
      <c r="N30" s="262">
        <v>0</v>
      </c>
      <c r="O30" s="262">
        <v>0</v>
      </c>
      <c r="P30" s="262">
        <v>1</v>
      </c>
      <c r="Q30" s="262">
        <v>376</v>
      </c>
      <c r="R30" s="262">
        <v>1334</v>
      </c>
      <c r="S30" s="264">
        <v>0.28720238095238093</v>
      </c>
    </row>
    <row r="31" spans="1:19" ht="27" customHeight="1">
      <c r="A31" s="279">
        <v>1</v>
      </c>
      <c r="B31" s="267" t="s">
        <v>236</v>
      </c>
      <c r="C31" s="268">
        <v>21</v>
      </c>
      <c r="D31" s="269">
        <v>6</v>
      </c>
      <c r="E31" s="269">
        <v>15</v>
      </c>
      <c r="F31" s="269">
        <v>3</v>
      </c>
      <c r="G31" s="269">
        <v>0</v>
      </c>
      <c r="H31" s="268">
        <v>18</v>
      </c>
      <c r="I31" s="270">
        <v>18</v>
      </c>
      <c r="J31" s="269">
        <v>9</v>
      </c>
      <c r="K31" s="269">
        <v>0</v>
      </c>
      <c r="L31" s="269">
        <v>9</v>
      </c>
      <c r="M31" s="269">
        <v>0</v>
      </c>
      <c r="N31" s="269">
        <v>0</v>
      </c>
      <c r="O31" s="269">
        <v>0</v>
      </c>
      <c r="P31" s="269">
        <v>0</v>
      </c>
      <c r="Q31" s="268">
        <v>0</v>
      </c>
      <c r="R31" s="268">
        <v>9</v>
      </c>
      <c r="S31" s="271">
        <v>0.5</v>
      </c>
    </row>
    <row r="32" spans="1:19" ht="14.25" customHeight="1">
      <c r="A32" s="279">
        <v>2</v>
      </c>
      <c r="B32" s="267" t="s">
        <v>237</v>
      </c>
      <c r="C32" s="268">
        <v>437</v>
      </c>
      <c r="D32" s="269">
        <v>294</v>
      </c>
      <c r="E32" s="269">
        <v>143</v>
      </c>
      <c r="F32" s="269">
        <v>1</v>
      </c>
      <c r="G32" s="269">
        <v>0</v>
      </c>
      <c r="H32" s="268">
        <v>436</v>
      </c>
      <c r="I32" s="270">
        <v>340</v>
      </c>
      <c r="J32" s="269">
        <v>97</v>
      </c>
      <c r="K32" s="269">
        <v>12</v>
      </c>
      <c r="L32" s="269">
        <v>229</v>
      </c>
      <c r="M32" s="269">
        <v>2</v>
      </c>
      <c r="N32" s="269">
        <v>0</v>
      </c>
      <c r="O32" s="269">
        <v>0</v>
      </c>
      <c r="P32" s="269">
        <v>0</v>
      </c>
      <c r="Q32" s="268">
        <v>96</v>
      </c>
      <c r="R32" s="268">
        <v>327</v>
      </c>
      <c r="S32" s="271">
        <v>0.3205882352941177</v>
      </c>
    </row>
    <row r="33" spans="1:19" ht="14.25" customHeight="1">
      <c r="A33" s="280">
        <v>3</v>
      </c>
      <c r="B33" s="267" t="s">
        <v>238</v>
      </c>
      <c r="C33" s="268">
        <v>291</v>
      </c>
      <c r="D33" s="269">
        <v>220</v>
      </c>
      <c r="E33" s="269">
        <v>71</v>
      </c>
      <c r="F33" s="269">
        <v>1</v>
      </c>
      <c r="G33" s="269">
        <v>0</v>
      </c>
      <c r="H33" s="268">
        <v>290</v>
      </c>
      <c r="I33" s="270">
        <v>204</v>
      </c>
      <c r="J33" s="269">
        <v>45</v>
      </c>
      <c r="K33" s="269">
        <v>4</v>
      </c>
      <c r="L33" s="269">
        <v>129</v>
      </c>
      <c r="M33" s="269">
        <v>26</v>
      </c>
      <c r="N33" s="269">
        <v>0</v>
      </c>
      <c r="O33" s="269">
        <v>0</v>
      </c>
      <c r="P33" s="269">
        <v>0</v>
      </c>
      <c r="Q33" s="268">
        <v>86</v>
      </c>
      <c r="R33" s="268">
        <v>241</v>
      </c>
      <c r="S33" s="271">
        <v>0.24019607843137256</v>
      </c>
    </row>
    <row r="34" spans="1:19" ht="14.25" customHeight="1">
      <c r="A34" s="280">
        <v>4</v>
      </c>
      <c r="B34" s="267" t="s">
        <v>239</v>
      </c>
      <c r="C34" s="268">
        <v>391</v>
      </c>
      <c r="D34" s="269">
        <v>277</v>
      </c>
      <c r="E34" s="269">
        <v>114</v>
      </c>
      <c r="F34" s="269">
        <v>6</v>
      </c>
      <c r="G34" s="269">
        <v>0</v>
      </c>
      <c r="H34" s="268">
        <v>385</v>
      </c>
      <c r="I34" s="270">
        <v>324</v>
      </c>
      <c r="J34" s="269">
        <v>71</v>
      </c>
      <c r="K34" s="269">
        <v>10</v>
      </c>
      <c r="L34" s="269">
        <v>197</v>
      </c>
      <c r="M34" s="269">
        <v>46</v>
      </c>
      <c r="N34" s="269">
        <v>0</v>
      </c>
      <c r="O34" s="269">
        <v>0</v>
      </c>
      <c r="P34" s="269">
        <v>0</v>
      </c>
      <c r="Q34" s="268">
        <v>61</v>
      </c>
      <c r="R34" s="268">
        <v>304</v>
      </c>
      <c r="S34" s="271">
        <v>0.25</v>
      </c>
    </row>
    <row r="35" spans="1:19" ht="14.25" customHeight="1">
      <c r="A35" s="280">
        <v>5</v>
      </c>
      <c r="B35" s="267" t="s">
        <v>240</v>
      </c>
      <c r="C35" s="268">
        <v>294</v>
      </c>
      <c r="D35" s="269">
        <v>236</v>
      </c>
      <c r="E35" s="269">
        <v>58</v>
      </c>
      <c r="F35" s="269">
        <v>2</v>
      </c>
      <c r="G35" s="269">
        <v>0</v>
      </c>
      <c r="H35" s="268">
        <v>292</v>
      </c>
      <c r="I35" s="270">
        <v>253</v>
      </c>
      <c r="J35" s="269">
        <v>48</v>
      </c>
      <c r="K35" s="269">
        <v>26</v>
      </c>
      <c r="L35" s="269">
        <v>162</v>
      </c>
      <c r="M35" s="269">
        <v>17</v>
      </c>
      <c r="N35" s="269">
        <v>0</v>
      </c>
      <c r="O35" s="269">
        <v>0</v>
      </c>
      <c r="P35" s="269">
        <v>0</v>
      </c>
      <c r="Q35" s="268">
        <v>39</v>
      </c>
      <c r="R35" s="268">
        <v>218</v>
      </c>
      <c r="S35" s="271">
        <v>0.2924901185770751</v>
      </c>
    </row>
    <row r="36" spans="1:19" ht="14.25" customHeight="1">
      <c r="A36" s="280">
        <v>6</v>
      </c>
      <c r="B36" s="267" t="s">
        <v>241</v>
      </c>
      <c r="C36" s="268">
        <v>301</v>
      </c>
      <c r="D36" s="269">
        <v>197</v>
      </c>
      <c r="E36" s="269">
        <v>104</v>
      </c>
      <c r="F36" s="269">
        <v>2</v>
      </c>
      <c r="G36" s="269">
        <v>0</v>
      </c>
      <c r="H36" s="268">
        <v>299</v>
      </c>
      <c r="I36" s="270">
        <v>205</v>
      </c>
      <c r="J36" s="269">
        <v>57</v>
      </c>
      <c r="K36" s="269">
        <v>7</v>
      </c>
      <c r="L36" s="269">
        <v>118</v>
      </c>
      <c r="M36" s="269">
        <v>22</v>
      </c>
      <c r="N36" s="269">
        <v>0</v>
      </c>
      <c r="O36" s="269">
        <v>0</v>
      </c>
      <c r="P36" s="269">
        <v>1</v>
      </c>
      <c r="Q36" s="268">
        <v>94</v>
      </c>
      <c r="R36" s="268">
        <v>235</v>
      </c>
      <c r="S36" s="271">
        <v>0.3121951219512195</v>
      </c>
    </row>
    <row r="37" spans="1:19" s="265" customFormat="1" ht="26.25" customHeight="1">
      <c r="A37" s="260" t="s">
        <v>61</v>
      </c>
      <c r="B37" s="261" t="s">
        <v>242</v>
      </c>
      <c r="C37" s="262">
        <v>2376</v>
      </c>
      <c r="D37" s="262">
        <v>1725</v>
      </c>
      <c r="E37" s="262">
        <v>651</v>
      </c>
      <c r="F37" s="262">
        <v>9</v>
      </c>
      <c r="G37" s="262">
        <v>0</v>
      </c>
      <c r="H37" s="262">
        <v>2367</v>
      </c>
      <c r="I37" s="263">
        <v>1833</v>
      </c>
      <c r="J37" s="262">
        <v>400</v>
      </c>
      <c r="K37" s="262">
        <v>5</v>
      </c>
      <c r="L37" s="262">
        <v>1345</v>
      </c>
      <c r="M37" s="262">
        <v>69</v>
      </c>
      <c r="N37" s="262">
        <v>5</v>
      </c>
      <c r="O37" s="262">
        <v>0</v>
      </c>
      <c r="P37" s="262">
        <v>9</v>
      </c>
      <c r="Q37" s="262">
        <v>534</v>
      </c>
      <c r="R37" s="262">
        <v>1962</v>
      </c>
      <c r="S37" s="264">
        <v>0.220949263502455</v>
      </c>
    </row>
    <row r="38" spans="1:19" s="272" customFormat="1" ht="14.25" customHeight="1">
      <c r="A38" s="266">
        <v>1</v>
      </c>
      <c r="B38" s="267" t="s">
        <v>243</v>
      </c>
      <c r="C38" s="268">
        <v>78</v>
      </c>
      <c r="D38" s="269">
        <v>18</v>
      </c>
      <c r="E38" s="269">
        <v>60</v>
      </c>
      <c r="F38" s="269">
        <v>6</v>
      </c>
      <c r="G38" s="269">
        <v>0</v>
      </c>
      <c r="H38" s="268">
        <v>72</v>
      </c>
      <c r="I38" s="270">
        <v>68</v>
      </c>
      <c r="J38" s="269">
        <v>34</v>
      </c>
      <c r="K38" s="269">
        <v>0</v>
      </c>
      <c r="L38" s="269">
        <v>33</v>
      </c>
      <c r="M38" s="269">
        <v>1</v>
      </c>
      <c r="N38" s="269">
        <v>0</v>
      </c>
      <c r="O38" s="269">
        <v>0</v>
      </c>
      <c r="P38" s="269">
        <v>0</v>
      </c>
      <c r="Q38" s="268">
        <v>4</v>
      </c>
      <c r="R38" s="268">
        <v>38</v>
      </c>
      <c r="S38" s="271">
        <v>0.5</v>
      </c>
    </row>
    <row r="39" spans="1:19" s="273" customFormat="1" ht="14.25" customHeight="1">
      <c r="A39" s="266">
        <v>2</v>
      </c>
      <c r="B39" s="267" t="s">
        <v>244</v>
      </c>
      <c r="C39" s="268">
        <v>305</v>
      </c>
      <c r="D39" s="269">
        <v>228</v>
      </c>
      <c r="E39" s="269">
        <v>77</v>
      </c>
      <c r="F39" s="269">
        <v>0</v>
      </c>
      <c r="G39" s="269">
        <v>0</v>
      </c>
      <c r="H39" s="268">
        <v>305</v>
      </c>
      <c r="I39" s="270">
        <v>230</v>
      </c>
      <c r="J39" s="269">
        <v>48</v>
      </c>
      <c r="K39" s="269">
        <v>1</v>
      </c>
      <c r="L39" s="269">
        <v>177</v>
      </c>
      <c r="M39" s="269">
        <v>0</v>
      </c>
      <c r="N39" s="269">
        <v>2</v>
      </c>
      <c r="O39" s="269">
        <v>0</v>
      </c>
      <c r="P39" s="269">
        <v>2</v>
      </c>
      <c r="Q39" s="268">
        <v>75</v>
      </c>
      <c r="R39" s="268">
        <v>256</v>
      </c>
      <c r="S39" s="271">
        <v>0.21304347826086956</v>
      </c>
    </row>
    <row r="40" spans="1:19" s="273" customFormat="1" ht="14.25" customHeight="1">
      <c r="A40" s="274">
        <v>3</v>
      </c>
      <c r="B40" s="267" t="s">
        <v>245</v>
      </c>
      <c r="C40" s="268">
        <v>344</v>
      </c>
      <c r="D40" s="269">
        <v>249</v>
      </c>
      <c r="E40" s="269">
        <v>95</v>
      </c>
      <c r="F40" s="269">
        <v>1</v>
      </c>
      <c r="G40" s="269">
        <v>0</v>
      </c>
      <c r="H40" s="268">
        <v>343</v>
      </c>
      <c r="I40" s="270">
        <v>241</v>
      </c>
      <c r="J40" s="269">
        <v>61</v>
      </c>
      <c r="K40" s="269">
        <v>0</v>
      </c>
      <c r="L40" s="269">
        <v>174</v>
      </c>
      <c r="M40" s="269">
        <v>6</v>
      </c>
      <c r="N40" s="269">
        <v>0</v>
      </c>
      <c r="O40" s="269">
        <v>0</v>
      </c>
      <c r="P40" s="269">
        <v>0</v>
      </c>
      <c r="Q40" s="268">
        <v>102</v>
      </c>
      <c r="R40" s="268">
        <v>282</v>
      </c>
      <c r="S40" s="271">
        <v>0.25311203319502074</v>
      </c>
    </row>
    <row r="41" spans="1:19" s="275" customFormat="1" ht="14.25" customHeight="1">
      <c r="A41" s="274">
        <v>4</v>
      </c>
      <c r="B41" s="267" t="s">
        <v>246</v>
      </c>
      <c r="C41" s="268">
        <v>312</v>
      </c>
      <c r="D41" s="269">
        <v>249</v>
      </c>
      <c r="E41" s="269">
        <v>63</v>
      </c>
      <c r="F41" s="269">
        <v>0</v>
      </c>
      <c r="G41" s="269">
        <v>0</v>
      </c>
      <c r="H41" s="268">
        <v>312</v>
      </c>
      <c r="I41" s="270">
        <v>264</v>
      </c>
      <c r="J41" s="269">
        <v>39</v>
      </c>
      <c r="K41" s="269">
        <v>0</v>
      </c>
      <c r="L41" s="269">
        <v>215</v>
      </c>
      <c r="M41" s="269">
        <v>9</v>
      </c>
      <c r="N41" s="269">
        <v>1</v>
      </c>
      <c r="O41" s="269">
        <v>0</v>
      </c>
      <c r="P41" s="269">
        <v>0</v>
      </c>
      <c r="Q41" s="268">
        <v>48</v>
      </c>
      <c r="R41" s="268">
        <v>273</v>
      </c>
      <c r="S41" s="271">
        <v>0.14772727272727273</v>
      </c>
    </row>
    <row r="42" spans="1:19" s="275" customFormat="1" ht="14.25" customHeight="1">
      <c r="A42" s="274">
        <v>5</v>
      </c>
      <c r="B42" s="267" t="s">
        <v>247</v>
      </c>
      <c r="C42" s="268">
        <v>322</v>
      </c>
      <c r="D42" s="269">
        <v>251</v>
      </c>
      <c r="E42" s="269">
        <v>71</v>
      </c>
      <c r="F42" s="269">
        <v>0</v>
      </c>
      <c r="G42" s="269">
        <v>0</v>
      </c>
      <c r="H42" s="268">
        <v>322</v>
      </c>
      <c r="I42" s="270">
        <v>254</v>
      </c>
      <c r="J42" s="269">
        <v>46</v>
      </c>
      <c r="K42" s="269">
        <v>0</v>
      </c>
      <c r="L42" s="269">
        <v>185</v>
      </c>
      <c r="M42" s="269">
        <v>23</v>
      </c>
      <c r="N42" s="269">
        <v>0</v>
      </c>
      <c r="O42" s="269">
        <v>0</v>
      </c>
      <c r="P42" s="269">
        <v>0</v>
      </c>
      <c r="Q42" s="268">
        <v>68</v>
      </c>
      <c r="R42" s="268">
        <v>276</v>
      </c>
      <c r="S42" s="271">
        <v>0.18110236220472442</v>
      </c>
    </row>
    <row r="43" spans="1:19" s="273" customFormat="1" ht="25.5" customHeight="1">
      <c r="A43" s="274">
        <v>6</v>
      </c>
      <c r="B43" s="267" t="s">
        <v>248</v>
      </c>
      <c r="C43" s="268">
        <v>361</v>
      </c>
      <c r="D43" s="269">
        <v>233</v>
      </c>
      <c r="E43" s="269">
        <v>128</v>
      </c>
      <c r="F43" s="269">
        <v>2</v>
      </c>
      <c r="G43" s="269">
        <v>0</v>
      </c>
      <c r="H43" s="268">
        <v>359</v>
      </c>
      <c r="I43" s="270">
        <v>297</v>
      </c>
      <c r="J43" s="269">
        <v>68</v>
      </c>
      <c r="K43" s="269">
        <v>3</v>
      </c>
      <c r="L43" s="269">
        <v>225</v>
      </c>
      <c r="M43" s="269">
        <v>1</v>
      </c>
      <c r="N43" s="269">
        <v>0</v>
      </c>
      <c r="O43" s="269">
        <v>0</v>
      </c>
      <c r="P43" s="269">
        <v>0</v>
      </c>
      <c r="Q43" s="268">
        <v>62</v>
      </c>
      <c r="R43" s="268">
        <v>288</v>
      </c>
      <c r="S43" s="271">
        <v>0.23905723905723905</v>
      </c>
    </row>
    <row r="44" spans="1:19" s="273" customFormat="1" ht="26.25" customHeight="1">
      <c r="A44" s="274">
        <v>7</v>
      </c>
      <c r="B44" s="267" t="s">
        <v>249</v>
      </c>
      <c r="C44" s="268">
        <v>326</v>
      </c>
      <c r="D44" s="269">
        <v>242</v>
      </c>
      <c r="E44" s="269">
        <v>84</v>
      </c>
      <c r="F44" s="269">
        <v>0</v>
      </c>
      <c r="G44" s="269">
        <v>0</v>
      </c>
      <c r="H44" s="268">
        <v>326</v>
      </c>
      <c r="I44" s="270">
        <v>262</v>
      </c>
      <c r="J44" s="269">
        <v>59</v>
      </c>
      <c r="K44" s="269">
        <v>0</v>
      </c>
      <c r="L44" s="269">
        <v>165</v>
      </c>
      <c r="M44" s="269">
        <v>29</v>
      </c>
      <c r="N44" s="269">
        <v>2</v>
      </c>
      <c r="O44" s="269">
        <v>0</v>
      </c>
      <c r="P44" s="269">
        <v>7</v>
      </c>
      <c r="Q44" s="268">
        <v>64</v>
      </c>
      <c r="R44" s="268">
        <v>267</v>
      </c>
      <c r="S44" s="271">
        <v>0.22519083969465647</v>
      </c>
    </row>
    <row r="45" spans="1:19" s="273" customFormat="1" ht="24" customHeight="1">
      <c r="A45" s="274">
        <v>8</v>
      </c>
      <c r="B45" s="267" t="s">
        <v>250</v>
      </c>
      <c r="C45" s="268">
        <v>328</v>
      </c>
      <c r="D45" s="269">
        <v>255</v>
      </c>
      <c r="E45" s="269">
        <v>73</v>
      </c>
      <c r="F45" s="269">
        <v>0</v>
      </c>
      <c r="G45" s="269">
        <v>0</v>
      </c>
      <c r="H45" s="268">
        <v>328</v>
      </c>
      <c r="I45" s="270">
        <v>217</v>
      </c>
      <c r="J45" s="269">
        <v>45</v>
      </c>
      <c r="K45" s="269">
        <v>1</v>
      </c>
      <c r="L45" s="269">
        <v>171</v>
      </c>
      <c r="M45" s="269">
        <v>0</v>
      </c>
      <c r="N45" s="269">
        <v>0</v>
      </c>
      <c r="O45" s="269">
        <v>0</v>
      </c>
      <c r="P45" s="269">
        <v>0</v>
      </c>
      <c r="Q45" s="268">
        <v>111</v>
      </c>
      <c r="R45" s="268">
        <v>282</v>
      </c>
      <c r="S45" s="271">
        <v>0.2119815668202765</v>
      </c>
    </row>
    <row r="46" spans="1:19" s="265" customFormat="1" ht="26.25" customHeight="1">
      <c r="A46" s="260" t="s">
        <v>251</v>
      </c>
      <c r="B46" s="261" t="s">
        <v>252</v>
      </c>
      <c r="C46" s="262">
        <v>1790</v>
      </c>
      <c r="D46" s="262">
        <v>1293</v>
      </c>
      <c r="E46" s="262">
        <v>497</v>
      </c>
      <c r="F46" s="262">
        <v>3</v>
      </c>
      <c r="G46" s="262">
        <v>0</v>
      </c>
      <c r="H46" s="262">
        <v>1787</v>
      </c>
      <c r="I46" s="263">
        <v>1187</v>
      </c>
      <c r="J46" s="262">
        <v>262</v>
      </c>
      <c r="K46" s="262">
        <v>6</v>
      </c>
      <c r="L46" s="262">
        <v>858</v>
      </c>
      <c r="M46" s="262">
        <v>36</v>
      </c>
      <c r="N46" s="262">
        <v>2</v>
      </c>
      <c r="O46" s="262">
        <v>0</v>
      </c>
      <c r="P46" s="262">
        <v>23</v>
      </c>
      <c r="Q46" s="262">
        <v>600</v>
      </c>
      <c r="R46" s="262">
        <v>1519</v>
      </c>
      <c r="S46" s="264">
        <v>0.22577927548441448</v>
      </c>
    </row>
    <row r="47" spans="1:19" s="272" customFormat="1" ht="14.25" customHeight="1">
      <c r="A47" s="266">
        <v>1</v>
      </c>
      <c r="B47" s="281" t="s">
        <v>253</v>
      </c>
      <c r="C47" s="268">
        <v>13</v>
      </c>
      <c r="D47" s="269">
        <v>0</v>
      </c>
      <c r="E47" s="269">
        <v>13</v>
      </c>
      <c r="F47" s="269">
        <v>0</v>
      </c>
      <c r="G47" s="269">
        <v>0</v>
      </c>
      <c r="H47" s="268">
        <v>13</v>
      </c>
      <c r="I47" s="270">
        <v>13</v>
      </c>
      <c r="J47" s="269">
        <v>12</v>
      </c>
      <c r="K47" s="269">
        <v>0</v>
      </c>
      <c r="L47" s="269">
        <v>1</v>
      </c>
      <c r="M47" s="269">
        <v>0</v>
      </c>
      <c r="N47" s="269">
        <v>0</v>
      </c>
      <c r="O47" s="269">
        <v>0</v>
      </c>
      <c r="P47" s="269">
        <v>0</v>
      </c>
      <c r="Q47" s="268">
        <v>0</v>
      </c>
      <c r="R47" s="268">
        <v>1</v>
      </c>
      <c r="S47" s="271">
        <v>0.9230769230769231</v>
      </c>
    </row>
    <row r="48" spans="1:19" s="273" customFormat="1" ht="14.25" customHeight="1">
      <c r="A48" s="266">
        <v>2</v>
      </c>
      <c r="B48" s="281" t="s">
        <v>254</v>
      </c>
      <c r="C48" s="268">
        <v>412</v>
      </c>
      <c r="D48" s="269">
        <v>311</v>
      </c>
      <c r="E48" s="269">
        <v>101</v>
      </c>
      <c r="F48" s="269">
        <v>2</v>
      </c>
      <c r="G48" s="269">
        <v>0</v>
      </c>
      <c r="H48" s="268">
        <v>410</v>
      </c>
      <c r="I48" s="270">
        <v>268</v>
      </c>
      <c r="J48" s="269">
        <v>53</v>
      </c>
      <c r="K48" s="269">
        <v>2</v>
      </c>
      <c r="L48" s="269">
        <v>203</v>
      </c>
      <c r="M48" s="269">
        <v>9</v>
      </c>
      <c r="N48" s="269">
        <v>0</v>
      </c>
      <c r="O48" s="269">
        <v>0</v>
      </c>
      <c r="P48" s="269">
        <v>1</v>
      </c>
      <c r="Q48" s="268">
        <v>142</v>
      </c>
      <c r="R48" s="268">
        <v>355</v>
      </c>
      <c r="S48" s="271">
        <v>0.20522388059701493</v>
      </c>
    </row>
    <row r="49" spans="1:19" s="273" customFormat="1" ht="14.25" customHeight="1">
      <c r="A49" s="266">
        <v>3</v>
      </c>
      <c r="B49" s="281" t="s">
        <v>255</v>
      </c>
      <c r="C49" s="268">
        <v>323</v>
      </c>
      <c r="D49" s="269">
        <v>213</v>
      </c>
      <c r="E49" s="269">
        <v>110</v>
      </c>
      <c r="F49" s="269">
        <v>1</v>
      </c>
      <c r="G49" s="269">
        <v>0</v>
      </c>
      <c r="H49" s="268">
        <v>322</v>
      </c>
      <c r="I49" s="270">
        <v>220</v>
      </c>
      <c r="J49" s="269">
        <v>52</v>
      </c>
      <c r="K49" s="269">
        <v>0</v>
      </c>
      <c r="L49" s="269">
        <v>155</v>
      </c>
      <c r="M49" s="269">
        <v>13</v>
      </c>
      <c r="N49" s="269">
        <v>0</v>
      </c>
      <c r="O49" s="269">
        <v>0</v>
      </c>
      <c r="P49" s="269">
        <v>0</v>
      </c>
      <c r="Q49" s="268">
        <v>102</v>
      </c>
      <c r="R49" s="268">
        <v>270</v>
      </c>
      <c r="S49" s="271">
        <v>0.23636363636363636</v>
      </c>
    </row>
    <row r="50" spans="1:19" s="275" customFormat="1" ht="14.25" customHeight="1">
      <c r="A50" s="266">
        <v>4</v>
      </c>
      <c r="B50" s="281" t="s">
        <v>256</v>
      </c>
      <c r="C50" s="268">
        <v>327</v>
      </c>
      <c r="D50" s="269">
        <v>247</v>
      </c>
      <c r="E50" s="269">
        <v>80</v>
      </c>
      <c r="F50" s="269">
        <v>0</v>
      </c>
      <c r="G50" s="269">
        <v>0</v>
      </c>
      <c r="H50" s="268">
        <v>327</v>
      </c>
      <c r="I50" s="270">
        <v>219</v>
      </c>
      <c r="J50" s="269">
        <v>38</v>
      </c>
      <c r="K50" s="269">
        <v>0</v>
      </c>
      <c r="L50" s="269">
        <v>179</v>
      </c>
      <c r="M50" s="269">
        <v>2</v>
      </c>
      <c r="N50" s="269">
        <v>0</v>
      </c>
      <c r="O50" s="269">
        <v>0</v>
      </c>
      <c r="P50" s="269">
        <v>0</v>
      </c>
      <c r="Q50" s="268">
        <v>108</v>
      </c>
      <c r="R50" s="268">
        <v>289</v>
      </c>
      <c r="S50" s="271">
        <v>0.1735159817351598</v>
      </c>
    </row>
    <row r="51" spans="1:19" s="273" customFormat="1" ht="14.25" customHeight="1">
      <c r="A51" s="266">
        <v>5</v>
      </c>
      <c r="B51" s="281" t="s">
        <v>257</v>
      </c>
      <c r="C51" s="268">
        <v>449</v>
      </c>
      <c r="D51" s="269">
        <v>337</v>
      </c>
      <c r="E51" s="269">
        <v>112</v>
      </c>
      <c r="F51" s="269">
        <v>0</v>
      </c>
      <c r="G51" s="269">
        <v>0</v>
      </c>
      <c r="H51" s="268">
        <v>449</v>
      </c>
      <c r="I51" s="270">
        <v>296</v>
      </c>
      <c r="J51" s="269">
        <v>64</v>
      </c>
      <c r="K51" s="269">
        <v>3</v>
      </c>
      <c r="L51" s="269">
        <v>214</v>
      </c>
      <c r="M51" s="269">
        <v>3</v>
      </c>
      <c r="N51" s="269">
        <v>2</v>
      </c>
      <c r="O51" s="269">
        <v>0</v>
      </c>
      <c r="P51" s="269">
        <v>10</v>
      </c>
      <c r="Q51" s="268">
        <v>153</v>
      </c>
      <c r="R51" s="268">
        <v>382</v>
      </c>
      <c r="S51" s="271">
        <v>0.22635135135135134</v>
      </c>
    </row>
    <row r="52" spans="1:19" s="273" customFormat="1" ht="27.75" customHeight="1">
      <c r="A52" s="266">
        <v>6</v>
      </c>
      <c r="B52" s="281" t="s">
        <v>258</v>
      </c>
      <c r="C52" s="268">
        <v>266</v>
      </c>
      <c r="D52" s="269">
        <v>185</v>
      </c>
      <c r="E52" s="269">
        <v>81</v>
      </c>
      <c r="F52" s="269">
        <v>0</v>
      </c>
      <c r="G52" s="269">
        <v>0</v>
      </c>
      <c r="H52" s="268">
        <v>266</v>
      </c>
      <c r="I52" s="270">
        <v>171</v>
      </c>
      <c r="J52" s="269">
        <v>43</v>
      </c>
      <c r="K52" s="269">
        <v>1</v>
      </c>
      <c r="L52" s="269">
        <v>106</v>
      </c>
      <c r="M52" s="269">
        <v>9</v>
      </c>
      <c r="N52" s="269">
        <v>0</v>
      </c>
      <c r="O52" s="269">
        <v>0</v>
      </c>
      <c r="P52" s="269">
        <v>12</v>
      </c>
      <c r="Q52" s="268">
        <v>95</v>
      </c>
      <c r="R52" s="268">
        <v>222</v>
      </c>
      <c r="S52" s="271">
        <v>0.2573099415204678</v>
      </c>
    </row>
    <row r="53" spans="1:19" s="265" customFormat="1" ht="26.25" customHeight="1">
      <c r="A53" s="260" t="s">
        <v>259</v>
      </c>
      <c r="B53" s="261" t="s">
        <v>260</v>
      </c>
      <c r="C53" s="262">
        <v>1447</v>
      </c>
      <c r="D53" s="262">
        <v>912</v>
      </c>
      <c r="E53" s="262">
        <v>535</v>
      </c>
      <c r="F53" s="262">
        <v>6</v>
      </c>
      <c r="G53" s="262">
        <v>0</v>
      </c>
      <c r="H53" s="262">
        <v>1441</v>
      </c>
      <c r="I53" s="263">
        <v>1217</v>
      </c>
      <c r="J53" s="262">
        <v>275</v>
      </c>
      <c r="K53" s="262">
        <v>9</v>
      </c>
      <c r="L53" s="262">
        <v>652</v>
      </c>
      <c r="M53" s="262">
        <v>281</v>
      </c>
      <c r="N53" s="262">
        <v>0</v>
      </c>
      <c r="O53" s="262">
        <v>0</v>
      </c>
      <c r="P53" s="262">
        <v>0</v>
      </c>
      <c r="Q53" s="262">
        <v>224</v>
      </c>
      <c r="R53" s="262">
        <v>1157</v>
      </c>
      <c r="S53" s="264">
        <v>0.23336072308956451</v>
      </c>
    </row>
    <row r="54" spans="1:19" s="272" customFormat="1" ht="14.25" customHeight="1">
      <c r="A54" s="266">
        <v>1</v>
      </c>
      <c r="B54" s="267" t="s">
        <v>261</v>
      </c>
      <c r="C54" s="268">
        <v>314</v>
      </c>
      <c r="D54" s="269">
        <v>118</v>
      </c>
      <c r="E54" s="269">
        <v>196</v>
      </c>
      <c r="F54" s="269">
        <v>5</v>
      </c>
      <c r="G54" s="269">
        <v>0</v>
      </c>
      <c r="H54" s="268">
        <v>309</v>
      </c>
      <c r="I54" s="270">
        <v>262</v>
      </c>
      <c r="J54" s="269">
        <v>150</v>
      </c>
      <c r="K54" s="269">
        <v>4</v>
      </c>
      <c r="L54" s="269">
        <v>84</v>
      </c>
      <c r="M54" s="269">
        <v>24</v>
      </c>
      <c r="N54" s="269">
        <v>0</v>
      </c>
      <c r="O54" s="269">
        <v>0</v>
      </c>
      <c r="P54" s="269">
        <v>0</v>
      </c>
      <c r="Q54" s="268">
        <v>47</v>
      </c>
      <c r="R54" s="268">
        <v>155</v>
      </c>
      <c r="S54" s="271">
        <v>0.5877862595419847</v>
      </c>
    </row>
    <row r="55" spans="1:19" s="273" customFormat="1" ht="14.25" customHeight="1">
      <c r="A55" s="266">
        <v>2</v>
      </c>
      <c r="B55" s="267" t="s">
        <v>262</v>
      </c>
      <c r="C55" s="268">
        <v>293</v>
      </c>
      <c r="D55" s="269">
        <v>190</v>
      </c>
      <c r="E55" s="269">
        <v>103</v>
      </c>
      <c r="F55" s="269">
        <v>0</v>
      </c>
      <c r="G55" s="269">
        <v>0</v>
      </c>
      <c r="H55" s="268">
        <v>293</v>
      </c>
      <c r="I55" s="270">
        <v>266</v>
      </c>
      <c r="J55" s="269">
        <v>31</v>
      </c>
      <c r="K55" s="269">
        <v>0</v>
      </c>
      <c r="L55" s="269">
        <v>150</v>
      </c>
      <c r="M55" s="269">
        <v>85</v>
      </c>
      <c r="N55" s="269">
        <v>0</v>
      </c>
      <c r="O55" s="269">
        <v>0</v>
      </c>
      <c r="P55" s="269">
        <v>0</v>
      </c>
      <c r="Q55" s="268">
        <v>27</v>
      </c>
      <c r="R55" s="268">
        <v>262</v>
      </c>
      <c r="S55" s="271">
        <v>0.11654135338345864</v>
      </c>
    </row>
    <row r="56" spans="1:19" s="273" customFormat="1" ht="14.25" customHeight="1">
      <c r="A56" s="274">
        <v>3</v>
      </c>
      <c r="B56" s="267" t="s">
        <v>263</v>
      </c>
      <c r="C56" s="268">
        <v>280</v>
      </c>
      <c r="D56" s="269">
        <v>217</v>
      </c>
      <c r="E56" s="269">
        <v>63</v>
      </c>
      <c r="F56" s="269">
        <v>1</v>
      </c>
      <c r="G56" s="269">
        <v>0</v>
      </c>
      <c r="H56" s="268">
        <v>279</v>
      </c>
      <c r="I56" s="270">
        <v>234</v>
      </c>
      <c r="J56" s="269">
        <v>25</v>
      </c>
      <c r="K56" s="269">
        <v>3</v>
      </c>
      <c r="L56" s="269">
        <v>123</v>
      </c>
      <c r="M56" s="269">
        <v>83</v>
      </c>
      <c r="N56" s="269">
        <v>0</v>
      </c>
      <c r="O56" s="269">
        <v>0</v>
      </c>
      <c r="P56" s="269">
        <v>0</v>
      </c>
      <c r="Q56" s="268">
        <v>45</v>
      </c>
      <c r="R56" s="268">
        <v>251</v>
      </c>
      <c r="S56" s="271">
        <v>0.11965811965811966</v>
      </c>
    </row>
    <row r="57" spans="1:19" s="275" customFormat="1" ht="14.25" customHeight="1">
      <c r="A57" s="274">
        <v>4</v>
      </c>
      <c r="B57" s="267" t="s">
        <v>264</v>
      </c>
      <c r="C57" s="268">
        <v>278</v>
      </c>
      <c r="D57" s="269">
        <v>202</v>
      </c>
      <c r="E57" s="269">
        <v>76</v>
      </c>
      <c r="F57" s="269">
        <v>0</v>
      </c>
      <c r="G57" s="269">
        <v>0</v>
      </c>
      <c r="H57" s="268">
        <v>278</v>
      </c>
      <c r="I57" s="270">
        <v>241</v>
      </c>
      <c r="J57" s="269">
        <v>38</v>
      </c>
      <c r="K57" s="269">
        <v>2</v>
      </c>
      <c r="L57" s="269">
        <v>169</v>
      </c>
      <c r="M57" s="269">
        <v>32</v>
      </c>
      <c r="N57" s="269">
        <v>0</v>
      </c>
      <c r="O57" s="269">
        <v>0</v>
      </c>
      <c r="P57" s="269">
        <v>0</v>
      </c>
      <c r="Q57" s="268">
        <v>37</v>
      </c>
      <c r="R57" s="268">
        <v>238</v>
      </c>
      <c r="S57" s="271">
        <v>0.16597510373443983</v>
      </c>
    </row>
    <row r="58" spans="1:19" s="275" customFormat="1" ht="14.25" customHeight="1">
      <c r="A58" s="274">
        <v>5</v>
      </c>
      <c r="B58" s="267" t="s">
        <v>265</v>
      </c>
      <c r="C58" s="268">
        <v>282</v>
      </c>
      <c r="D58" s="269">
        <v>185</v>
      </c>
      <c r="E58" s="269">
        <v>97</v>
      </c>
      <c r="F58" s="269">
        <v>0</v>
      </c>
      <c r="G58" s="269">
        <v>0</v>
      </c>
      <c r="H58" s="268">
        <v>282</v>
      </c>
      <c r="I58" s="270">
        <v>214</v>
      </c>
      <c r="J58" s="269">
        <v>31</v>
      </c>
      <c r="K58" s="269">
        <v>0</v>
      </c>
      <c r="L58" s="269">
        <v>126</v>
      </c>
      <c r="M58" s="269">
        <v>57</v>
      </c>
      <c r="N58" s="269">
        <v>0</v>
      </c>
      <c r="O58" s="269">
        <v>0</v>
      </c>
      <c r="P58" s="269">
        <v>0</v>
      </c>
      <c r="Q58" s="268">
        <v>68</v>
      </c>
      <c r="R58" s="268">
        <v>251</v>
      </c>
      <c r="S58" s="271">
        <v>0.14485981308411214</v>
      </c>
    </row>
    <row r="59" spans="1:19" s="265" customFormat="1" ht="26.25" customHeight="1">
      <c r="A59" s="260" t="s">
        <v>266</v>
      </c>
      <c r="B59" s="261" t="s">
        <v>267</v>
      </c>
      <c r="C59" s="262">
        <v>808</v>
      </c>
      <c r="D59" s="262">
        <v>430</v>
      </c>
      <c r="E59" s="262">
        <v>378</v>
      </c>
      <c r="F59" s="262">
        <v>1</v>
      </c>
      <c r="G59" s="262">
        <v>0</v>
      </c>
      <c r="H59" s="262">
        <v>807</v>
      </c>
      <c r="I59" s="263">
        <v>688</v>
      </c>
      <c r="J59" s="262">
        <v>206</v>
      </c>
      <c r="K59" s="262">
        <v>4</v>
      </c>
      <c r="L59" s="262">
        <v>380</v>
      </c>
      <c r="M59" s="262">
        <v>71</v>
      </c>
      <c r="N59" s="262">
        <v>1</v>
      </c>
      <c r="O59" s="262">
        <v>0</v>
      </c>
      <c r="P59" s="262">
        <v>26</v>
      </c>
      <c r="Q59" s="262">
        <v>119</v>
      </c>
      <c r="R59" s="262">
        <v>597</v>
      </c>
      <c r="S59" s="264">
        <v>0.30523255813953487</v>
      </c>
    </row>
    <row r="60" spans="1:19" s="272" customFormat="1" ht="26.25" customHeight="1">
      <c r="A60" s="266">
        <v>1</v>
      </c>
      <c r="B60" s="267" t="s">
        <v>268</v>
      </c>
      <c r="C60" s="268">
        <v>52</v>
      </c>
      <c r="D60" s="269">
        <v>17</v>
      </c>
      <c r="E60" s="269">
        <v>35</v>
      </c>
      <c r="F60" s="269">
        <v>0</v>
      </c>
      <c r="G60" s="269">
        <v>0</v>
      </c>
      <c r="H60" s="268">
        <v>52</v>
      </c>
      <c r="I60" s="270">
        <v>51</v>
      </c>
      <c r="J60" s="269">
        <v>21</v>
      </c>
      <c r="K60" s="269">
        <v>0</v>
      </c>
      <c r="L60" s="269">
        <v>24</v>
      </c>
      <c r="M60" s="269">
        <v>6</v>
      </c>
      <c r="N60" s="269">
        <v>0</v>
      </c>
      <c r="O60" s="269">
        <v>0</v>
      </c>
      <c r="P60" s="269">
        <v>0</v>
      </c>
      <c r="Q60" s="268">
        <v>1</v>
      </c>
      <c r="R60" s="268">
        <v>31</v>
      </c>
      <c r="S60" s="271">
        <v>0.4117647058823529</v>
      </c>
    </row>
    <row r="61" spans="1:19" s="273" customFormat="1" ht="16.5" customHeight="1">
      <c r="A61" s="266">
        <v>2</v>
      </c>
      <c r="B61" s="267" t="s">
        <v>269</v>
      </c>
      <c r="C61" s="268">
        <v>182</v>
      </c>
      <c r="D61" s="269">
        <v>138</v>
      </c>
      <c r="E61" s="269">
        <v>44</v>
      </c>
      <c r="F61" s="269">
        <v>1</v>
      </c>
      <c r="G61" s="269">
        <v>0</v>
      </c>
      <c r="H61" s="268">
        <v>181</v>
      </c>
      <c r="I61" s="270">
        <v>139</v>
      </c>
      <c r="J61" s="269">
        <v>18</v>
      </c>
      <c r="K61" s="269">
        <v>1</v>
      </c>
      <c r="L61" s="269">
        <v>88</v>
      </c>
      <c r="M61" s="269">
        <v>31</v>
      </c>
      <c r="N61" s="269">
        <v>0</v>
      </c>
      <c r="O61" s="269">
        <v>0</v>
      </c>
      <c r="P61" s="269">
        <v>1</v>
      </c>
      <c r="Q61" s="268">
        <v>42</v>
      </c>
      <c r="R61" s="268">
        <v>162</v>
      </c>
      <c r="S61" s="271">
        <v>0.1366906474820144</v>
      </c>
    </row>
    <row r="62" spans="1:19" s="273" customFormat="1" ht="16.5" customHeight="1">
      <c r="A62" s="274">
        <v>3</v>
      </c>
      <c r="B62" s="267" t="s">
        <v>270</v>
      </c>
      <c r="C62" s="268">
        <v>184</v>
      </c>
      <c r="D62" s="269">
        <v>101</v>
      </c>
      <c r="E62" s="269">
        <v>83</v>
      </c>
      <c r="F62" s="269">
        <v>0</v>
      </c>
      <c r="G62" s="269">
        <v>0</v>
      </c>
      <c r="H62" s="268">
        <v>184</v>
      </c>
      <c r="I62" s="270">
        <v>160</v>
      </c>
      <c r="J62" s="269">
        <v>49</v>
      </c>
      <c r="K62" s="269">
        <v>1</v>
      </c>
      <c r="L62" s="269">
        <v>91</v>
      </c>
      <c r="M62" s="269">
        <v>18</v>
      </c>
      <c r="N62" s="269">
        <v>1</v>
      </c>
      <c r="O62" s="269">
        <v>0</v>
      </c>
      <c r="P62" s="269">
        <v>0</v>
      </c>
      <c r="Q62" s="268">
        <v>24</v>
      </c>
      <c r="R62" s="268">
        <v>134</v>
      </c>
      <c r="S62" s="271">
        <v>0.3125</v>
      </c>
    </row>
    <row r="63" spans="1:19" s="275" customFormat="1" ht="16.5" customHeight="1">
      <c r="A63" s="274">
        <v>4</v>
      </c>
      <c r="B63" s="267" t="s">
        <v>271</v>
      </c>
      <c r="C63" s="268">
        <v>209</v>
      </c>
      <c r="D63" s="269">
        <v>103</v>
      </c>
      <c r="E63" s="269">
        <v>106</v>
      </c>
      <c r="F63" s="269">
        <v>0</v>
      </c>
      <c r="G63" s="269">
        <v>0</v>
      </c>
      <c r="H63" s="268">
        <v>209</v>
      </c>
      <c r="I63" s="270">
        <v>176</v>
      </c>
      <c r="J63" s="269">
        <v>77</v>
      </c>
      <c r="K63" s="269">
        <v>0</v>
      </c>
      <c r="L63" s="269">
        <v>69</v>
      </c>
      <c r="M63" s="269">
        <v>5</v>
      </c>
      <c r="N63" s="269">
        <v>0</v>
      </c>
      <c r="O63" s="269">
        <v>0</v>
      </c>
      <c r="P63" s="269">
        <v>25</v>
      </c>
      <c r="Q63" s="268">
        <v>33</v>
      </c>
      <c r="R63" s="268">
        <v>132</v>
      </c>
      <c r="S63" s="271">
        <v>0.4375</v>
      </c>
    </row>
    <row r="64" spans="1:19" s="275" customFormat="1" ht="16.5" customHeight="1">
      <c r="A64" s="274">
        <v>5</v>
      </c>
      <c r="B64" s="267" t="s">
        <v>272</v>
      </c>
      <c r="C64" s="268">
        <v>181</v>
      </c>
      <c r="D64" s="269">
        <v>71</v>
      </c>
      <c r="E64" s="269">
        <v>110</v>
      </c>
      <c r="F64" s="269">
        <v>0</v>
      </c>
      <c r="G64" s="269">
        <v>0</v>
      </c>
      <c r="H64" s="268">
        <v>181</v>
      </c>
      <c r="I64" s="270">
        <v>162</v>
      </c>
      <c r="J64" s="269">
        <v>41</v>
      </c>
      <c r="K64" s="269">
        <v>2</v>
      </c>
      <c r="L64" s="269">
        <v>108</v>
      </c>
      <c r="M64" s="269">
        <v>11</v>
      </c>
      <c r="N64" s="269">
        <v>0</v>
      </c>
      <c r="O64" s="269">
        <v>0</v>
      </c>
      <c r="P64" s="269">
        <v>0</v>
      </c>
      <c r="Q64" s="268">
        <v>19</v>
      </c>
      <c r="R64" s="268">
        <v>138</v>
      </c>
      <c r="S64" s="271">
        <v>0.2654320987654321</v>
      </c>
    </row>
    <row r="65" spans="1:19" s="265" customFormat="1" ht="26.25" customHeight="1">
      <c r="A65" s="260" t="s">
        <v>273</v>
      </c>
      <c r="B65" s="261" t="s">
        <v>274</v>
      </c>
      <c r="C65" s="262">
        <v>710</v>
      </c>
      <c r="D65" s="262">
        <v>301</v>
      </c>
      <c r="E65" s="262">
        <v>409</v>
      </c>
      <c r="F65" s="262">
        <v>0</v>
      </c>
      <c r="G65" s="262">
        <v>0</v>
      </c>
      <c r="H65" s="262">
        <v>710</v>
      </c>
      <c r="I65" s="263">
        <v>610</v>
      </c>
      <c r="J65" s="262">
        <v>190</v>
      </c>
      <c r="K65" s="262">
        <v>1</v>
      </c>
      <c r="L65" s="262">
        <v>370</v>
      </c>
      <c r="M65" s="262">
        <v>49</v>
      </c>
      <c r="N65" s="262">
        <v>0</v>
      </c>
      <c r="O65" s="262">
        <v>0</v>
      </c>
      <c r="P65" s="262">
        <v>0</v>
      </c>
      <c r="Q65" s="262">
        <v>100</v>
      </c>
      <c r="R65" s="262">
        <v>519</v>
      </c>
      <c r="S65" s="264">
        <v>0.31311475409836065</v>
      </c>
    </row>
    <row r="66" spans="1:19" s="272" customFormat="1" ht="14.25" customHeight="1">
      <c r="A66" s="266">
        <v>1</v>
      </c>
      <c r="B66" s="267" t="s">
        <v>275</v>
      </c>
      <c r="C66" s="268">
        <v>52</v>
      </c>
      <c r="D66" s="269">
        <v>0</v>
      </c>
      <c r="E66" s="269">
        <v>52</v>
      </c>
      <c r="F66" s="269">
        <v>0</v>
      </c>
      <c r="G66" s="269">
        <v>0</v>
      </c>
      <c r="H66" s="268">
        <v>52</v>
      </c>
      <c r="I66" s="270">
        <v>52</v>
      </c>
      <c r="J66" s="269">
        <v>40</v>
      </c>
      <c r="K66" s="269">
        <v>0</v>
      </c>
      <c r="L66" s="269">
        <v>12</v>
      </c>
      <c r="M66" s="269">
        <v>0</v>
      </c>
      <c r="N66" s="269">
        <v>0</v>
      </c>
      <c r="O66" s="269">
        <v>0</v>
      </c>
      <c r="P66" s="269">
        <v>0</v>
      </c>
      <c r="Q66" s="268">
        <v>0</v>
      </c>
      <c r="R66" s="268">
        <v>12</v>
      </c>
      <c r="S66" s="271">
        <v>0.7692307692307693</v>
      </c>
    </row>
    <row r="67" spans="1:19" s="273" customFormat="1" ht="27" customHeight="1">
      <c r="A67" s="266">
        <v>2</v>
      </c>
      <c r="B67" s="267" t="s">
        <v>276</v>
      </c>
      <c r="C67" s="268">
        <v>242</v>
      </c>
      <c r="D67" s="269">
        <v>130</v>
      </c>
      <c r="E67" s="269">
        <v>112</v>
      </c>
      <c r="F67" s="269">
        <v>0</v>
      </c>
      <c r="G67" s="269">
        <v>0</v>
      </c>
      <c r="H67" s="268">
        <v>242</v>
      </c>
      <c r="I67" s="270">
        <v>186</v>
      </c>
      <c r="J67" s="269">
        <v>42</v>
      </c>
      <c r="K67" s="269">
        <v>1</v>
      </c>
      <c r="L67" s="269">
        <v>137</v>
      </c>
      <c r="M67" s="269">
        <v>6</v>
      </c>
      <c r="N67" s="269">
        <v>0</v>
      </c>
      <c r="O67" s="269">
        <v>0</v>
      </c>
      <c r="P67" s="269">
        <v>0</v>
      </c>
      <c r="Q67" s="268">
        <v>56</v>
      </c>
      <c r="R67" s="268">
        <v>199</v>
      </c>
      <c r="S67" s="271">
        <v>0.23118279569892472</v>
      </c>
    </row>
    <row r="68" spans="1:19" s="273" customFormat="1" ht="27" customHeight="1">
      <c r="A68" s="274">
        <v>3</v>
      </c>
      <c r="B68" s="267" t="s">
        <v>277</v>
      </c>
      <c r="C68" s="268">
        <v>416</v>
      </c>
      <c r="D68" s="269">
        <v>171</v>
      </c>
      <c r="E68" s="269">
        <v>245</v>
      </c>
      <c r="F68" s="269">
        <v>0</v>
      </c>
      <c r="G68" s="269">
        <v>0</v>
      </c>
      <c r="H68" s="268">
        <v>416</v>
      </c>
      <c r="I68" s="270">
        <v>372</v>
      </c>
      <c r="J68" s="269">
        <v>108</v>
      </c>
      <c r="K68" s="269">
        <v>0</v>
      </c>
      <c r="L68" s="269">
        <v>221</v>
      </c>
      <c r="M68" s="269">
        <v>43</v>
      </c>
      <c r="N68" s="269">
        <v>0</v>
      </c>
      <c r="O68" s="269">
        <v>0</v>
      </c>
      <c r="P68" s="269">
        <v>0</v>
      </c>
      <c r="Q68" s="268">
        <v>44</v>
      </c>
      <c r="R68" s="268">
        <v>308</v>
      </c>
      <c r="S68" s="271">
        <v>0.2903225806451613</v>
      </c>
    </row>
    <row r="69" spans="1:19" s="265" customFormat="1" ht="26.25" customHeight="1">
      <c r="A69" s="260" t="s">
        <v>278</v>
      </c>
      <c r="B69" s="261" t="s">
        <v>279</v>
      </c>
      <c r="C69" s="262">
        <v>558</v>
      </c>
      <c r="D69" s="262">
        <v>330</v>
      </c>
      <c r="E69" s="262">
        <v>228</v>
      </c>
      <c r="F69" s="262">
        <v>4</v>
      </c>
      <c r="G69" s="262">
        <v>0</v>
      </c>
      <c r="H69" s="262">
        <v>554</v>
      </c>
      <c r="I69" s="263">
        <v>466</v>
      </c>
      <c r="J69" s="262">
        <v>139</v>
      </c>
      <c r="K69" s="262">
        <v>2</v>
      </c>
      <c r="L69" s="262">
        <v>298</v>
      </c>
      <c r="M69" s="262">
        <v>15</v>
      </c>
      <c r="N69" s="262">
        <v>0</v>
      </c>
      <c r="O69" s="262">
        <v>0</v>
      </c>
      <c r="P69" s="262">
        <v>12</v>
      </c>
      <c r="Q69" s="262">
        <v>88</v>
      </c>
      <c r="R69" s="262">
        <v>413</v>
      </c>
      <c r="S69" s="264">
        <v>0.30257510729613735</v>
      </c>
    </row>
    <row r="70" spans="1:19" s="272" customFormat="1" ht="15" customHeight="1">
      <c r="A70" s="266">
        <v>1</v>
      </c>
      <c r="B70" s="267" t="s">
        <v>280</v>
      </c>
      <c r="C70" s="268">
        <v>115</v>
      </c>
      <c r="D70" s="269">
        <v>69</v>
      </c>
      <c r="E70" s="269">
        <v>46</v>
      </c>
      <c r="F70" s="269">
        <v>0</v>
      </c>
      <c r="G70" s="269">
        <v>0</v>
      </c>
      <c r="H70" s="268">
        <v>115</v>
      </c>
      <c r="I70" s="270">
        <v>90</v>
      </c>
      <c r="J70" s="269">
        <v>36</v>
      </c>
      <c r="K70" s="269">
        <v>0</v>
      </c>
      <c r="L70" s="269">
        <v>46</v>
      </c>
      <c r="M70" s="269">
        <v>8</v>
      </c>
      <c r="N70" s="269">
        <v>0</v>
      </c>
      <c r="O70" s="269">
        <v>0</v>
      </c>
      <c r="P70" s="269">
        <v>0</v>
      </c>
      <c r="Q70" s="268">
        <v>25</v>
      </c>
      <c r="R70" s="268">
        <v>79</v>
      </c>
      <c r="S70" s="271">
        <v>0.4</v>
      </c>
    </row>
    <row r="71" spans="1:19" s="273" customFormat="1" ht="15" customHeight="1">
      <c r="A71" s="266">
        <v>2</v>
      </c>
      <c r="B71" s="267" t="s">
        <v>281</v>
      </c>
      <c r="C71" s="268">
        <v>144</v>
      </c>
      <c r="D71" s="269">
        <v>78</v>
      </c>
      <c r="E71" s="269">
        <v>66</v>
      </c>
      <c r="F71" s="269">
        <v>0</v>
      </c>
      <c r="G71" s="269">
        <v>0</v>
      </c>
      <c r="H71" s="268">
        <v>144</v>
      </c>
      <c r="I71" s="270">
        <v>124</v>
      </c>
      <c r="J71" s="269">
        <v>33</v>
      </c>
      <c r="K71" s="269">
        <v>0</v>
      </c>
      <c r="L71" s="269">
        <v>89</v>
      </c>
      <c r="M71" s="269">
        <v>2</v>
      </c>
      <c r="N71" s="269">
        <v>0</v>
      </c>
      <c r="O71" s="269">
        <v>0</v>
      </c>
      <c r="P71" s="269">
        <v>0</v>
      </c>
      <c r="Q71" s="268">
        <v>20</v>
      </c>
      <c r="R71" s="268">
        <v>111</v>
      </c>
      <c r="S71" s="271">
        <v>0.2661290322580645</v>
      </c>
    </row>
    <row r="72" spans="1:19" s="273" customFormat="1" ht="15" customHeight="1">
      <c r="A72" s="274">
        <v>3</v>
      </c>
      <c r="B72" s="267" t="s">
        <v>282</v>
      </c>
      <c r="C72" s="268">
        <v>166</v>
      </c>
      <c r="D72" s="269">
        <v>100</v>
      </c>
      <c r="E72" s="269">
        <v>66</v>
      </c>
      <c r="F72" s="269">
        <v>4</v>
      </c>
      <c r="G72" s="269">
        <v>0</v>
      </c>
      <c r="H72" s="268">
        <v>162</v>
      </c>
      <c r="I72" s="270">
        <v>135</v>
      </c>
      <c r="J72" s="269">
        <v>50</v>
      </c>
      <c r="K72" s="269">
        <v>2</v>
      </c>
      <c r="L72" s="269">
        <v>66</v>
      </c>
      <c r="M72" s="269">
        <v>5</v>
      </c>
      <c r="N72" s="269">
        <v>0</v>
      </c>
      <c r="O72" s="269">
        <v>0</v>
      </c>
      <c r="P72" s="269">
        <v>12</v>
      </c>
      <c r="Q72" s="268">
        <v>27</v>
      </c>
      <c r="R72" s="268">
        <v>110</v>
      </c>
      <c r="S72" s="271">
        <v>0.3851851851851852</v>
      </c>
    </row>
    <row r="73" spans="1:19" s="275" customFormat="1" ht="15" customHeight="1">
      <c r="A73" s="274">
        <v>4</v>
      </c>
      <c r="B73" s="267" t="s">
        <v>283</v>
      </c>
      <c r="C73" s="268">
        <v>133</v>
      </c>
      <c r="D73" s="269">
        <v>83</v>
      </c>
      <c r="E73" s="269">
        <v>50</v>
      </c>
      <c r="F73" s="269">
        <v>0</v>
      </c>
      <c r="G73" s="269">
        <v>0</v>
      </c>
      <c r="H73" s="268">
        <v>133</v>
      </c>
      <c r="I73" s="270">
        <v>117</v>
      </c>
      <c r="J73" s="269">
        <v>20</v>
      </c>
      <c r="K73" s="269">
        <v>0</v>
      </c>
      <c r="L73" s="269">
        <v>97</v>
      </c>
      <c r="M73" s="269">
        <v>0</v>
      </c>
      <c r="N73" s="269">
        <v>0</v>
      </c>
      <c r="O73" s="269">
        <v>0</v>
      </c>
      <c r="P73" s="269">
        <v>0</v>
      </c>
      <c r="Q73" s="268">
        <v>16</v>
      </c>
      <c r="R73" s="268">
        <v>113</v>
      </c>
      <c r="S73" s="271">
        <v>0.17094017094017094</v>
      </c>
    </row>
    <row r="74" spans="1:19" s="265" customFormat="1" ht="26.25" customHeight="1">
      <c r="A74" s="260" t="s">
        <v>284</v>
      </c>
      <c r="B74" s="261" t="s">
        <v>285</v>
      </c>
      <c r="C74" s="262">
        <v>696</v>
      </c>
      <c r="D74" s="262">
        <v>466</v>
      </c>
      <c r="E74" s="262">
        <v>230</v>
      </c>
      <c r="F74" s="262">
        <v>8</v>
      </c>
      <c r="G74" s="262">
        <v>0</v>
      </c>
      <c r="H74" s="262">
        <v>688</v>
      </c>
      <c r="I74" s="263">
        <v>587</v>
      </c>
      <c r="J74" s="262">
        <v>120</v>
      </c>
      <c r="K74" s="262">
        <v>3</v>
      </c>
      <c r="L74" s="262">
        <v>361</v>
      </c>
      <c r="M74" s="262">
        <v>97</v>
      </c>
      <c r="N74" s="262">
        <v>5</v>
      </c>
      <c r="O74" s="262">
        <v>0</v>
      </c>
      <c r="P74" s="262">
        <v>1</v>
      </c>
      <c r="Q74" s="262">
        <v>101</v>
      </c>
      <c r="R74" s="262">
        <v>565</v>
      </c>
      <c r="S74" s="264">
        <v>0.20954003407155025</v>
      </c>
    </row>
    <row r="75" spans="1:19" s="272" customFormat="1" ht="15" customHeight="1">
      <c r="A75" s="266">
        <v>1</v>
      </c>
      <c r="B75" s="267" t="s">
        <v>286</v>
      </c>
      <c r="C75" s="268">
        <v>79</v>
      </c>
      <c r="D75" s="269">
        <v>18</v>
      </c>
      <c r="E75" s="269">
        <v>61</v>
      </c>
      <c r="F75" s="269">
        <v>8</v>
      </c>
      <c r="G75" s="269">
        <v>0</v>
      </c>
      <c r="H75" s="268">
        <v>71</v>
      </c>
      <c r="I75" s="270">
        <v>67</v>
      </c>
      <c r="J75" s="269">
        <v>35</v>
      </c>
      <c r="K75" s="269">
        <v>0</v>
      </c>
      <c r="L75" s="269">
        <v>25</v>
      </c>
      <c r="M75" s="269">
        <v>5</v>
      </c>
      <c r="N75" s="269">
        <v>2</v>
      </c>
      <c r="O75" s="269">
        <v>0</v>
      </c>
      <c r="P75" s="269">
        <v>0</v>
      </c>
      <c r="Q75" s="268">
        <v>4</v>
      </c>
      <c r="R75" s="268">
        <v>36</v>
      </c>
      <c r="S75" s="271">
        <v>0.5223880597014925</v>
      </c>
    </row>
    <row r="76" spans="1:19" s="273" customFormat="1" ht="15" customHeight="1">
      <c r="A76" s="266">
        <v>2</v>
      </c>
      <c r="B76" s="267" t="s">
        <v>287</v>
      </c>
      <c r="C76" s="268">
        <v>162</v>
      </c>
      <c r="D76" s="269">
        <v>76</v>
      </c>
      <c r="E76" s="269">
        <v>86</v>
      </c>
      <c r="F76" s="269">
        <v>0</v>
      </c>
      <c r="G76" s="269">
        <v>0</v>
      </c>
      <c r="H76" s="268">
        <v>162</v>
      </c>
      <c r="I76" s="270">
        <v>141</v>
      </c>
      <c r="J76" s="269">
        <v>52</v>
      </c>
      <c r="K76" s="269">
        <v>1</v>
      </c>
      <c r="L76" s="269">
        <v>85</v>
      </c>
      <c r="M76" s="269">
        <v>3</v>
      </c>
      <c r="N76" s="269">
        <v>0</v>
      </c>
      <c r="O76" s="269">
        <v>0</v>
      </c>
      <c r="P76" s="269">
        <v>0</v>
      </c>
      <c r="Q76" s="268">
        <v>21</v>
      </c>
      <c r="R76" s="268">
        <v>109</v>
      </c>
      <c r="S76" s="271">
        <v>0.375886524822695</v>
      </c>
    </row>
    <row r="77" spans="1:19" s="273" customFormat="1" ht="15" customHeight="1">
      <c r="A77" s="274">
        <v>3</v>
      </c>
      <c r="B77" s="267" t="s">
        <v>288</v>
      </c>
      <c r="C77" s="268">
        <v>117</v>
      </c>
      <c r="D77" s="269">
        <v>80</v>
      </c>
      <c r="E77" s="269">
        <v>37</v>
      </c>
      <c r="F77" s="269">
        <v>0</v>
      </c>
      <c r="G77" s="269">
        <v>0</v>
      </c>
      <c r="H77" s="268">
        <v>117</v>
      </c>
      <c r="I77" s="270">
        <v>107</v>
      </c>
      <c r="J77" s="269">
        <v>9</v>
      </c>
      <c r="K77" s="269">
        <v>0</v>
      </c>
      <c r="L77" s="269">
        <v>56</v>
      </c>
      <c r="M77" s="269">
        <v>42</v>
      </c>
      <c r="N77" s="269">
        <v>0</v>
      </c>
      <c r="O77" s="269">
        <v>0</v>
      </c>
      <c r="P77" s="269">
        <v>0</v>
      </c>
      <c r="Q77" s="268">
        <v>10</v>
      </c>
      <c r="R77" s="268">
        <v>108</v>
      </c>
      <c r="S77" s="271">
        <v>0.08411214953271028</v>
      </c>
    </row>
    <row r="78" spans="1:19" s="275" customFormat="1" ht="15" customHeight="1">
      <c r="A78" s="274">
        <v>4</v>
      </c>
      <c r="B78" s="267" t="s">
        <v>289</v>
      </c>
      <c r="C78" s="268">
        <v>199</v>
      </c>
      <c r="D78" s="269">
        <v>175</v>
      </c>
      <c r="E78" s="269">
        <v>24</v>
      </c>
      <c r="F78" s="269">
        <v>0</v>
      </c>
      <c r="G78" s="269">
        <v>0</v>
      </c>
      <c r="H78" s="268">
        <v>199</v>
      </c>
      <c r="I78" s="270">
        <v>167</v>
      </c>
      <c r="J78" s="269">
        <v>18</v>
      </c>
      <c r="K78" s="269">
        <v>0</v>
      </c>
      <c r="L78" s="269">
        <v>146</v>
      </c>
      <c r="M78" s="269">
        <v>1</v>
      </c>
      <c r="N78" s="269">
        <v>2</v>
      </c>
      <c r="O78" s="269">
        <v>0</v>
      </c>
      <c r="P78" s="269">
        <v>0</v>
      </c>
      <c r="Q78" s="268">
        <v>32</v>
      </c>
      <c r="R78" s="268">
        <v>181</v>
      </c>
      <c r="S78" s="271">
        <v>0.10778443113772455</v>
      </c>
    </row>
    <row r="79" spans="1:19" s="275" customFormat="1" ht="15" customHeight="1">
      <c r="A79" s="274">
        <v>5</v>
      </c>
      <c r="B79" s="267" t="s">
        <v>290</v>
      </c>
      <c r="C79" s="268">
        <v>139</v>
      </c>
      <c r="D79" s="269">
        <v>117</v>
      </c>
      <c r="E79" s="269">
        <v>22</v>
      </c>
      <c r="F79" s="269">
        <v>0</v>
      </c>
      <c r="G79" s="269">
        <v>0</v>
      </c>
      <c r="H79" s="268">
        <v>139</v>
      </c>
      <c r="I79" s="270">
        <v>105</v>
      </c>
      <c r="J79" s="269">
        <v>6</v>
      </c>
      <c r="K79" s="269">
        <v>2</v>
      </c>
      <c r="L79" s="269">
        <v>49</v>
      </c>
      <c r="M79" s="269">
        <v>46</v>
      </c>
      <c r="N79" s="269">
        <v>1</v>
      </c>
      <c r="O79" s="269">
        <v>0</v>
      </c>
      <c r="P79" s="269">
        <v>1</v>
      </c>
      <c r="Q79" s="268">
        <v>34</v>
      </c>
      <c r="R79" s="268">
        <v>131</v>
      </c>
      <c r="S79" s="271">
        <v>0.0761904761904762</v>
      </c>
    </row>
    <row r="80" spans="1:19" s="265" customFormat="1" ht="26.25" customHeight="1">
      <c r="A80" s="260" t="s">
        <v>291</v>
      </c>
      <c r="B80" s="261" t="s">
        <v>292</v>
      </c>
      <c r="C80" s="262">
        <v>344</v>
      </c>
      <c r="D80" s="262">
        <v>83</v>
      </c>
      <c r="E80" s="262">
        <v>261</v>
      </c>
      <c r="F80" s="262">
        <v>5</v>
      </c>
      <c r="G80" s="262">
        <v>0</v>
      </c>
      <c r="H80" s="262">
        <v>339</v>
      </c>
      <c r="I80" s="263">
        <v>321</v>
      </c>
      <c r="J80" s="262">
        <v>142</v>
      </c>
      <c r="K80" s="262">
        <v>0</v>
      </c>
      <c r="L80" s="262">
        <v>154</v>
      </c>
      <c r="M80" s="262">
        <v>13</v>
      </c>
      <c r="N80" s="262">
        <v>0</v>
      </c>
      <c r="O80" s="262">
        <v>0</v>
      </c>
      <c r="P80" s="262">
        <v>12</v>
      </c>
      <c r="Q80" s="262">
        <v>18</v>
      </c>
      <c r="R80" s="262">
        <v>197</v>
      </c>
      <c r="S80" s="264">
        <v>0.4423676012461059</v>
      </c>
    </row>
    <row r="81" spans="1:19" s="272" customFormat="1" ht="17.25" customHeight="1">
      <c r="A81" s="266">
        <v>1</v>
      </c>
      <c r="B81" s="267" t="s">
        <v>293</v>
      </c>
      <c r="C81" s="268">
        <v>97</v>
      </c>
      <c r="D81" s="269">
        <v>25</v>
      </c>
      <c r="E81" s="269">
        <v>72</v>
      </c>
      <c r="F81" s="269">
        <v>2</v>
      </c>
      <c r="G81" s="269">
        <v>0</v>
      </c>
      <c r="H81" s="268">
        <v>95</v>
      </c>
      <c r="I81" s="270">
        <v>94</v>
      </c>
      <c r="J81" s="269">
        <v>46</v>
      </c>
      <c r="K81" s="269">
        <v>0</v>
      </c>
      <c r="L81" s="269">
        <v>37</v>
      </c>
      <c r="M81" s="269">
        <v>6</v>
      </c>
      <c r="N81" s="269">
        <v>0</v>
      </c>
      <c r="O81" s="269">
        <v>0</v>
      </c>
      <c r="P81" s="269">
        <v>5</v>
      </c>
      <c r="Q81" s="268">
        <v>1</v>
      </c>
      <c r="R81" s="268">
        <v>49</v>
      </c>
      <c r="S81" s="271">
        <v>0.48936170212765956</v>
      </c>
    </row>
    <row r="82" spans="1:19" s="273" customFormat="1" ht="17.25" customHeight="1">
      <c r="A82" s="266">
        <v>2</v>
      </c>
      <c r="B82" s="267" t="s">
        <v>294</v>
      </c>
      <c r="C82" s="268">
        <v>213</v>
      </c>
      <c r="D82" s="269">
        <v>31</v>
      </c>
      <c r="E82" s="269">
        <v>182</v>
      </c>
      <c r="F82" s="269">
        <v>3</v>
      </c>
      <c r="G82" s="269">
        <v>0</v>
      </c>
      <c r="H82" s="268">
        <v>210</v>
      </c>
      <c r="I82" s="270">
        <v>205</v>
      </c>
      <c r="J82" s="269">
        <v>90</v>
      </c>
      <c r="K82" s="269">
        <v>0</v>
      </c>
      <c r="L82" s="269">
        <v>110</v>
      </c>
      <c r="M82" s="269">
        <v>3</v>
      </c>
      <c r="N82" s="269">
        <v>0</v>
      </c>
      <c r="O82" s="269">
        <v>0</v>
      </c>
      <c r="P82" s="269">
        <v>2</v>
      </c>
      <c r="Q82" s="268">
        <v>5</v>
      </c>
      <c r="R82" s="268">
        <v>120</v>
      </c>
      <c r="S82" s="271">
        <v>0.43902439024390244</v>
      </c>
    </row>
    <row r="83" spans="1:19" s="273" customFormat="1" ht="17.25" customHeight="1">
      <c r="A83" s="274">
        <v>3</v>
      </c>
      <c r="B83" s="267" t="s">
        <v>295</v>
      </c>
      <c r="C83" s="268">
        <v>34</v>
      </c>
      <c r="D83" s="269">
        <v>27</v>
      </c>
      <c r="E83" s="269">
        <v>7</v>
      </c>
      <c r="F83" s="269">
        <v>0</v>
      </c>
      <c r="G83" s="269">
        <v>0</v>
      </c>
      <c r="H83" s="268">
        <v>34</v>
      </c>
      <c r="I83" s="270">
        <v>22</v>
      </c>
      <c r="J83" s="269">
        <v>6</v>
      </c>
      <c r="K83" s="269">
        <v>0</v>
      </c>
      <c r="L83" s="269">
        <v>7</v>
      </c>
      <c r="M83" s="269">
        <v>4</v>
      </c>
      <c r="N83" s="269">
        <v>0</v>
      </c>
      <c r="O83" s="269">
        <v>0</v>
      </c>
      <c r="P83" s="269">
        <v>5</v>
      </c>
      <c r="Q83" s="268">
        <v>12</v>
      </c>
      <c r="R83" s="268">
        <v>28</v>
      </c>
      <c r="S83" s="271">
        <v>0.2727272727272727</v>
      </c>
    </row>
    <row r="84" spans="1:19" s="265" customFormat="1" ht="26.25" customHeight="1">
      <c r="A84" s="260" t="s">
        <v>296</v>
      </c>
      <c r="B84" s="261" t="s">
        <v>297</v>
      </c>
      <c r="C84" s="262">
        <v>1353</v>
      </c>
      <c r="D84" s="262">
        <v>990</v>
      </c>
      <c r="E84" s="262">
        <v>363</v>
      </c>
      <c r="F84" s="262">
        <v>7</v>
      </c>
      <c r="G84" s="262">
        <v>0</v>
      </c>
      <c r="H84" s="262">
        <v>1346</v>
      </c>
      <c r="I84" s="263">
        <v>1060</v>
      </c>
      <c r="J84" s="262">
        <v>213</v>
      </c>
      <c r="K84" s="262">
        <v>5</v>
      </c>
      <c r="L84" s="262">
        <v>718</v>
      </c>
      <c r="M84" s="262">
        <v>122</v>
      </c>
      <c r="N84" s="262">
        <v>2</v>
      </c>
      <c r="O84" s="262">
        <v>0</v>
      </c>
      <c r="P84" s="262">
        <v>0</v>
      </c>
      <c r="Q84" s="262">
        <v>286</v>
      </c>
      <c r="R84" s="262">
        <v>1128</v>
      </c>
      <c r="S84" s="264">
        <v>0.20566037735849058</v>
      </c>
    </row>
    <row r="85" spans="1:19" s="272" customFormat="1" ht="24.75" customHeight="1">
      <c r="A85" s="266">
        <v>1</v>
      </c>
      <c r="B85" s="267" t="s">
        <v>298</v>
      </c>
      <c r="C85" s="268">
        <v>20</v>
      </c>
      <c r="D85" s="269">
        <v>2</v>
      </c>
      <c r="E85" s="269">
        <v>18</v>
      </c>
      <c r="F85" s="269">
        <v>0</v>
      </c>
      <c r="G85" s="269">
        <v>0</v>
      </c>
      <c r="H85" s="268">
        <v>20</v>
      </c>
      <c r="I85" s="270">
        <v>20</v>
      </c>
      <c r="J85" s="269">
        <v>16</v>
      </c>
      <c r="K85" s="269">
        <v>0</v>
      </c>
      <c r="L85" s="269">
        <v>4</v>
      </c>
      <c r="M85" s="269">
        <v>0</v>
      </c>
      <c r="N85" s="269">
        <v>0</v>
      </c>
      <c r="O85" s="269">
        <v>0</v>
      </c>
      <c r="P85" s="269">
        <v>0</v>
      </c>
      <c r="Q85" s="268">
        <v>0</v>
      </c>
      <c r="R85" s="268">
        <v>4</v>
      </c>
      <c r="S85" s="271">
        <v>0.8</v>
      </c>
    </row>
    <row r="86" spans="1:19" s="273" customFormat="1" ht="14.25" customHeight="1">
      <c r="A86" s="266">
        <v>2</v>
      </c>
      <c r="B86" s="267" t="s">
        <v>299</v>
      </c>
      <c r="C86" s="268">
        <v>287</v>
      </c>
      <c r="D86" s="269">
        <v>242</v>
      </c>
      <c r="E86" s="269">
        <v>45</v>
      </c>
      <c r="F86" s="269">
        <v>1</v>
      </c>
      <c r="G86" s="269">
        <v>0</v>
      </c>
      <c r="H86" s="268">
        <v>286</v>
      </c>
      <c r="I86" s="270">
        <v>238</v>
      </c>
      <c r="J86" s="269">
        <v>25</v>
      </c>
      <c r="K86" s="269">
        <v>0</v>
      </c>
      <c r="L86" s="269">
        <v>165</v>
      </c>
      <c r="M86" s="269">
        <v>48</v>
      </c>
      <c r="N86" s="269">
        <v>0</v>
      </c>
      <c r="O86" s="269">
        <v>0</v>
      </c>
      <c r="P86" s="269">
        <v>0</v>
      </c>
      <c r="Q86" s="268">
        <v>48</v>
      </c>
      <c r="R86" s="268">
        <v>261</v>
      </c>
      <c r="S86" s="271">
        <v>0.10504201680672269</v>
      </c>
    </row>
    <row r="87" spans="1:19" s="273" customFormat="1" ht="14.25" customHeight="1">
      <c r="A87" s="274">
        <v>3</v>
      </c>
      <c r="B87" s="267" t="s">
        <v>300</v>
      </c>
      <c r="C87" s="268">
        <v>325</v>
      </c>
      <c r="D87" s="269">
        <v>229</v>
      </c>
      <c r="E87" s="269">
        <v>96</v>
      </c>
      <c r="F87" s="269">
        <v>3</v>
      </c>
      <c r="G87" s="269">
        <v>0</v>
      </c>
      <c r="H87" s="268">
        <v>322</v>
      </c>
      <c r="I87" s="270">
        <v>216</v>
      </c>
      <c r="J87" s="269">
        <v>41</v>
      </c>
      <c r="K87" s="269">
        <v>2</v>
      </c>
      <c r="L87" s="269">
        <v>129</v>
      </c>
      <c r="M87" s="269">
        <v>43</v>
      </c>
      <c r="N87" s="269">
        <v>1</v>
      </c>
      <c r="O87" s="269">
        <v>0</v>
      </c>
      <c r="P87" s="269">
        <v>0</v>
      </c>
      <c r="Q87" s="268">
        <v>106</v>
      </c>
      <c r="R87" s="268">
        <v>279</v>
      </c>
      <c r="S87" s="271">
        <v>0.19907407407407407</v>
      </c>
    </row>
    <row r="88" spans="1:19" s="275" customFormat="1" ht="25.5" customHeight="1">
      <c r="A88" s="274">
        <v>4</v>
      </c>
      <c r="B88" s="267" t="s">
        <v>301</v>
      </c>
      <c r="C88" s="268">
        <v>347</v>
      </c>
      <c r="D88" s="269">
        <v>284</v>
      </c>
      <c r="E88" s="269">
        <v>63</v>
      </c>
      <c r="F88" s="269">
        <v>0</v>
      </c>
      <c r="G88" s="269">
        <v>0</v>
      </c>
      <c r="H88" s="268">
        <v>347</v>
      </c>
      <c r="I88" s="270">
        <v>275</v>
      </c>
      <c r="J88" s="269">
        <v>45</v>
      </c>
      <c r="K88" s="269">
        <v>0</v>
      </c>
      <c r="L88" s="269">
        <v>200</v>
      </c>
      <c r="M88" s="269">
        <v>29</v>
      </c>
      <c r="N88" s="269">
        <v>1</v>
      </c>
      <c r="O88" s="269">
        <v>0</v>
      </c>
      <c r="P88" s="269">
        <v>0</v>
      </c>
      <c r="Q88" s="268">
        <v>72</v>
      </c>
      <c r="R88" s="268">
        <v>302</v>
      </c>
      <c r="S88" s="271">
        <v>0.16363636363636364</v>
      </c>
    </row>
    <row r="89" spans="1:19" s="275" customFormat="1" ht="14.25" customHeight="1" thickBot="1">
      <c r="A89" s="282">
        <v>5</v>
      </c>
      <c r="B89" s="283" t="s">
        <v>302</v>
      </c>
      <c r="C89" s="284">
        <v>374</v>
      </c>
      <c r="D89" s="285">
        <v>233</v>
      </c>
      <c r="E89" s="285">
        <v>141</v>
      </c>
      <c r="F89" s="285">
        <v>3</v>
      </c>
      <c r="G89" s="285">
        <v>0</v>
      </c>
      <c r="H89" s="284">
        <v>371</v>
      </c>
      <c r="I89" s="286">
        <v>311</v>
      </c>
      <c r="J89" s="285">
        <v>86</v>
      </c>
      <c r="K89" s="285">
        <v>3</v>
      </c>
      <c r="L89" s="285">
        <v>220</v>
      </c>
      <c r="M89" s="285">
        <v>2</v>
      </c>
      <c r="N89" s="285">
        <v>0</v>
      </c>
      <c r="O89" s="285">
        <v>0</v>
      </c>
      <c r="P89" s="285">
        <v>0</v>
      </c>
      <c r="Q89" s="284">
        <v>60</v>
      </c>
      <c r="R89" s="284">
        <v>282</v>
      </c>
      <c r="S89" s="287">
        <v>0.2861736334405145</v>
      </c>
    </row>
    <row r="90" spans="1:2" ht="8.25" customHeight="1">
      <c r="A90" s="288"/>
      <c r="B90" s="288"/>
    </row>
    <row r="91" spans="4:14" s="289" customFormat="1" ht="15.75">
      <c r="D91" s="289" t="s">
        <v>134</v>
      </c>
      <c r="N91" s="289" t="s">
        <v>134</v>
      </c>
    </row>
    <row r="92" spans="4:14" s="290" customFormat="1" ht="15.75">
      <c r="D92" s="290" t="s">
        <v>52</v>
      </c>
      <c r="N92" s="290" t="s">
        <v>351</v>
      </c>
    </row>
    <row r="93" spans="4:14" s="290" customFormat="1" ht="15.75">
      <c r="D93" s="290" t="s">
        <v>345</v>
      </c>
      <c r="N93" s="290" t="s">
        <v>347</v>
      </c>
    </row>
    <row r="94" s="290" customFormat="1" ht="15.75">
      <c r="N94" s="290" t="s">
        <v>345</v>
      </c>
    </row>
    <row r="95" s="290" customFormat="1" ht="15.75"/>
    <row r="96" s="290" customFormat="1" ht="15.75"/>
    <row r="97" spans="4:14" s="290" customFormat="1" ht="15.75">
      <c r="D97" s="290" t="s">
        <v>136</v>
      </c>
      <c r="N97" s="290" t="s">
        <v>220</v>
      </c>
    </row>
    <row r="98" s="291" customFormat="1" ht="15.75"/>
    <row r="99" s="291" customFormat="1" ht="15.75"/>
    <row r="100" s="291" customFormat="1" ht="15.75"/>
    <row r="101" spans="1:21" ht="15.75">
      <c r="A101" s="288"/>
      <c r="B101" s="288"/>
      <c r="C101" s="288"/>
      <c r="D101" s="288"/>
      <c r="E101" s="288"/>
      <c r="F101" s="288"/>
      <c r="G101" s="288"/>
      <c r="H101" s="288"/>
      <c r="I101" s="288"/>
      <c r="J101" s="288"/>
      <c r="K101" s="288"/>
      <c r="L101" s="288"/>
      <c r="M101" s="288"/>
      <c r="N101" s="288"/>
      <c r="O101" s="288"/>
      <c r="P101" s="288"/>
      <c r="Q101" s="288"/>
      <c r="R101" s="288"/>
      <c r="S101" s="288"/>
      <c r="T101" s="288"/>
      <c r="U101" s="288"/>
    </row>
    <row r="102" spans="1:21" ht="15.75">
      <c r="A102" s="288"/>
      <c r="B102" s="288"/>
      <c r="C102" s="288"/>
      <c r="D102" s="288"/>
      <c r="E102" s="288"/>
      <c r="F102" s="288"/>
      <c r="G102" s="288"/>
      <c r="H102" s="288"/>
      <c r="I102" s="288"/>
      <c r="J102" s="288"/>
      <c r="K102" s="288"/>
      <c r="L102" s="288"/>
      <c r="M102" s="288"/>
      <c r="N102" s="288"/>
      <c r="O102" s="288"/>
      <c r="P102" s="288"/>
      <c r="Q102" s="288"/>
      <c r="R102" s="288"/>
      <c r="S102" s="288"/>
      <c r="T102" s="288"/>
      <c r="U102" s="288"/>
    </row>
    <row r="103" spans="1:21" ht="15.75">
      <c r="A103" s="288"/>
      <c r="B103" s="288"/>
      <c r="C103" s="288"/>
      <c r="D103" s="288"/>
      <c r="E103" s="288"/>
      <c r="F103" s="288"/>
      <c r="G103" s="288"/>
      <c r="H103" s="288"/>
      <c r="I103" s="288"/>
      <c r="J103" s="288"/>
      <c r="K103" s="288"/>
      <c r="L103" s="288"/>
      <c r="M103" s="288"/>
      <c r="N103" s="288"/>
      <c r="O103" s="288"/>
      <c r="P103" s="288"/>
      <c r="Q103" s="288"/>
      <c r="R103" s="288"/>
      <c r="S103" s="288"/>
      <c r="T103" s="288"/>
      <c r="U103" s="288"/>
    </row>
    <row r="104" spans="1:21" ht="15.75">
      <c r="A104" s="288"/>
      <c r="B104" s="288"/>
      <c r="C104" s="288"/>
      <c r="D104" s="288"/>
      <c r="E104" s="288"/>
      <c r="F104" s="288"/>
      <c r="G104" s="288"/>
      <c r="H104" s="288"/>
      <c r="I104" s="288"/>
      <c r="J104" s="288"/>
      <c r="K104" s="288"/>
      <c r="L104" s="288"/>
      <c r="M104" s="288"/>
      <c r="N104" s="288"/>
      <c r="O104" s="288"/>
      <c r="P104" s="288"/>
      <c r="Q104" s="288"/>
      <c r="R104" s="288"/>
      <c r="S104" s="288"/>
      <c r="T104" s="288"/>
      <c r="U104" s="288"/>
    </row>
    <row r="105" spans="1:21" ht="15.75">
      <c r="A105" s="288"/>
      <c r="B105" s="288"/>
      <c r="C105" s="288"/>
      <c r="D105" s="288"/>
      <c r="E105" s="288"/>
      <c r="F105" s="288"/>
      <c r="G105" s="288"/>
      <c r="H105" s="288"/>
      <c r="I105" s="288"/>
      <c r="J105" s="288"/>
      <c r="K105" s="288"/>
      <c r="L105" s="288"/>
      <c r="M105" s="288"/>
      <c r="N105" s="288"/>
      <c r="O105" s="288"/>
      <c r="P105" s="288"/>
      <c r="Q105" s="288"/>
      <c r="R105" s="288"/>
      <c r="S105" s="288"/>
      <c r="T105" s="288"/>
      <c r="U105" s="288"/>
    </row>
    <row r="106" spans="1:21" ht="15.75">
      <c r="A106" s="288"/>
      <c r="B106" s="288"/>
      <c r="C106" s="288"/>
      <c r="D106" s="288"/>
      <c r="E106" s="288"/>
      <c r="F106" s="288"/>
      <c r="G106" s="288"/>
      <c r="H106" s="288"/>
      <c r="I106" s="288"/>
      <c r="J106" s="288"/>
      <c r="K106" s="288"/>
      <c r="L106" s="288"/>
      <c r="M106" s="288"/>
      <c r="N106" s="288"/>
      <c r="O106" s="288"/>
      <c r="P106" s="288"/>
      <c r="Q106" s="288"/>
      <c r="R106" s="288"/>
      <c r="S106" s="288"/>
      <c r="T106" s="288"/>
      <c r="U106" s="288"/>
    </row>
    <row r="107" spans="1:21" ht="15.75">
      <c r="A107" s="288"/>
      <c r="B107" s="288"/>
      <c r="C107" s="288"/>
      <c r="D107" s="288"/>
      <c r="E107" s="288"/>
      <c r="F107" s="288"/>
      <c r="G107" s="288"/>
      <c r="H107" s="288"/>
      <c r="I107" s="288"/>
      <c r="J107" s="288"/>
      <c r="K107" s="288"/>
      <c r="L107" s="288"/>
      <c r="M107" s="288"/>
      <c r="N107" s="288"/>
      <c r="O107" s="288"/>
      <c r="P107" s="288"/>
      <c r="Q107" s="288"/>
      <c r="R107" s="288"/>
      <c r="S107" s="288"/>
      <c r="T107" s="288"/>
      <c r="U107" s="288"/>
    </row>
    <row r="108" spans="1:2" ht="15.75">
      <c r="A108" s="288"/>
      <c r="B108" s="288"/>
    </row>
    <row r="109" spans="1:2" ht="15.75">
      <c r="A109" s="288"/>
      <c r="B109" s="288"/>
    </row>
    <row r="110" spans="1:2" ht="15.75">
      <c r="A110" s="288"/>
      <c r="B110" s="288"/>
    </row>
    <row r="111" spans="1:2" ht="15.75">
      <c r="A111" s="288"/>
      <c r="B111" s="288"/>
    </row>
    <row r="112" spans="1:2" ht="15.75">
      <c r="A112" s="288"/>
      <c r="B112" s="288"/>
    </row>
    <row r="113" spans="1:2" ht="15.75">
      <c r="A113" s="288"/>
      <c r="B113" s="288"/>
    </row>
    <row r="114" spans="1:2" ht="15.75">
      <c r="A114" s="288"/>
      <c r="B114" s="288"/>
    </row>
    <row r="115" spans="1:2" ht="15.75">
      <c r="A115" s="288"/>
      <c r="B115" s="288"/>
    </row>
    <row r="116" spans="1:2" ht="15.75">
      <c r="A116" s="288"/>
      <c r="B116" s="288"/>
    </row>
    <row r="117" spans="1:2" ht="15.75">
      <c r="A117" s="288"/>
      <c r="B117" s="288"/>
    </row>
    <row r="118" spans="1:2" ht="15.75">
      <c r="A118" s="288"/>
      <c r="B118" s="288"/>
    </row>
    <row r="119" spans="1:2" ht="15.75">
      <c r="A119" s="288"/>
      <c r="B119" s="288"/>
    </row>
    <row r="120" spans="1:2" ht="15.75">
      <c r="A120" s="288"/>
      <c r="B120" s="288"/>
    </row>
    <row r="121" spans="1:2" ht="15.75">
      <c r="A121" s="288"/>
      <c r="B121" s="288"/>
    </row>
    <row r="122" spans="1:2" ht="15.75">
      <c r="A122" s="288"/>
      <c r="B122" s="288"/>
    </row>
    <row r="123" spans="1:2" ht="15.75">
      <c r="A123" s="288"/>
      <c r="B123" s="288"/>
    </row>
    <row r="124" spans="1:2" ht="15.75">
      <c r="A124" s="288"/>
      <c r="B124" s="288"/>
    </row>
    <row r="125" spans="1:2" ht="15.75">
      <c r="A125" s="288"/>
      <c r="B125" s="288"/>
    </row>
    <row r="126" spans="1:2" ht="15.75">
      <c r="A126" s="288"/>
      <c r="B126" s="288"/>
    </row>
    <row r="127" spans="1:2" ht="15.75">
      <c r="A127" s="288"/>
      <c r="B127" s="288"/>
    </row>
    <row r="128" spans="1:2" ht="15.75">
      <c r="A128" s="288"/>
      <c r="B128" s="288"/>
    </row>
    <row r="129" spans="1:2" ht="15.75">
      <c r="A129" s="288"/>
      <c r="B129" s="288"/>
    </row>
    <row r="130" spans="1:2" ht="15.75">
      <c r="A130" s="288"/>
      <c r="B130" s="288"/>
    </row>
    <row r="131" spans="1:2" ht="15.75">
      <c r="A131" s="288"/>
      <c r="B131" s="288"/>
    </row>
    <row r="132" spans="1:2" ht="15.75">
      <c r="A132" s="288"/>
      <c r="B132" s="288"/>
    </row>
    <row r="133" spans="1:2" ht="15.75">
      <c r="A133" s="288"/>
      <c r="B133" s="288"/>
    </row>
    <row r="134" spans="1:2" ht="15.75">
      <c r="A134" s="288"/>
      <c r="B134" s="288"/>
    </row>
    <row r="135" spans="1:2" ht="15.75">
      <c r="A135" s="288"/>
      <c r="B135" s="288"/>
    </row>
    <row r="136" spans="1:2" ht="15.75">
      <c r="A136" s="288"/>
      <c r="B136" s="288"/>
    </row>
    <row r="137" spans="1:2" ht="15.75">
      <c r="A137" s="288"/>
      <c r="B137" s="288"/>
    </row>
    <row r="138" spans="1:2" ht="15.75">
      <c r="A138" s="288"/>
      <c r="B138" s="288"/>
    </row>
    <row r="139" spans="1:2" ht="15.75">
      <c r="A139" s="288"/>
      <c r="B139" s="288"/>
    </row>
    <row r="140" spans="1:2" ht="15.75">
      <c r="A140" s="288"/>
      <c r="B140" s="288"/>
    </row>
    <row r="141" spans="1:2" ht="15.75">
      <c r="A141" s="288"/>
      <c r="B141" s="288"/>
    </row>
    <row r="142" spans="1:2" ht="15.75">
      <c r="A142" s="288"/>
      <c r="B142" s="288"/>
    </row>
    <row r="143" spans="1:2" ht="15.75">
      <c r="A143" s="288"/>
      <c r="B143" s="288"/>
    </row>
    <row r="144" spans="1:2" ht="15.75">
      <c r="A144" s="288"/>
      <c r="B144" s="288"/>
    </row>
    <row r="145" spans="1:2" ht="15.75">
      <c r="A145" s="288"/>
      <c r="B145" s="288"/>
    </row>
    <row r="146" spans="1:2" ht="15.75">
      <c r="A146" s="288"/>
      <c r="B146" s="288"/>
    </row>
    <row r="147" spans="1:2" ht="15.75">
      <c r="A147" s="288"/>
      <c r="B147" s="288"/>
    </row>
    <row r="148" spans="1:2" ht="15.75">
      <c r="A148" s="288"/>
      <c r="B148" s="288"/>
    </row>
    <row r="149" spans="1:2" ht="15.75">
      <c r="A149" s="288"/>
      <c r="B149" s="288"/>
    </row>
    <row r="150" spans="1:2" ht="15.75">
      <c r="A150" s="288"/>
      <c r="B150" s="288"/>
    </row>
    <row r="151" spans="1:2" ht="15.75">
      <c r="A151" s="288"/>
      <c r="B151" s="288"/>
    </row>
    <row r="152" spans="1:2" ht="15.75">
      <c r="A152" s="288"/>
      <c r="B152" s="288"/>
    </row>
    <row r="153" spans="1:2" ht="15.75">
      <c r="A153" s="288"/>
      <c r="B153" s="288"/>
    </row>
    <row r="154" spans="1:2" ht="15.75">
      <c r="A154" s="288"/>
      <c r="B154" s="288"/>
    </row>
    <row r="155" spans="1:2" ht="15.75">
      <c r="A155" s="288"/>
      <c r="B155" s="288"/>
    </row>
    <row r="156" spans="1:2" ht="15.75">
      <c r="A156" s="288"/>
      <c r="B156" s="288"/>
    </row>
    <row r="157" spans="1:2" ht="15.75">
      <c r="A157" s="288"/>
      <c r="B157" s="288"/>
    </row>
    <row r="158" spans="1:2" ht="15.75">
      <c r="A158" s="288"/>
      <c r="B158" s="288"/>
    </row>
    <row r="159" spans="1:2" ht="15.75">
      <c r="A159" s="288"/>
      <c r="B159" s="288"/>
    </row>
    <row r="160" spans="1:2" ht="15.75">
      <c r="A160" s="288"/>
      <c r="B160" s="288"/>
    </row>
    <row r="161" spans="1:2" ht="15.75">
      <c r="A161" s="288"/>
      <c r="B161" s="288"/>
    </row>
    <row r="162" spans="1:2" ht="15.75">
      <c r="A162" s="288"/>
      <c r="B162" s="288"/>
    </row>
    <row r="163" spans="1:2" ht="15.75">
      <c r="A163" s="288"/>
      <c r="B163" s="288"/>
    </row>
    <row r="164" spans="1:2" ht="15.75">
      <c r="A164" s="288"/>
      <c r="B164" s="288"/>
    </row>
    <row r="165" spans="1:2" ht="15.75">
      <c r="A165" s="288"/>
      <c r="B165" s="288"/>
    </row>
    <row r="166" spans="1:2" ht="15.75">
      <c r="A166" s="288"/>
      <c r="B166" s="288"/>
    </row>
    <row r="167" spans="1:2" ht="15.75">
      <c r="A167" s="288"/>
      <c r="B167" s="288"/>
    </row>
    <row r="168" spans="1:2" ht="15.75">
      <c r="A168" s="288"/>
      <c r="B168" s="288"/>
    </row>
    <row r="169" spans="1:2" ht="15.75">
      <c r="A169" s="288"/>
      <c r="B169" s="288"/>
    </row>
    <row r="170" spans="1:2" ht="15.75">
      <c r="A170" s="288"/>
      <c r="B170" s="288"/>
    </row>
    <row r="171" spans="1:2" ht="15.75">
      <c r="A171" s="288"/>
      <c r="B171" s="288"/>
    </row>
    <row r="172" spans="1:2" ht="15.75">
      <c r="A172" s="288"/>
      <c r="B172" s="288"/>
    </row>
    <row r="173" spans="1:2" ht="15.75">
      <c r="A173" s="288"/>
      <c r="B173" s="288"/>
    </row>
    <row r="174" spans="1:2" ht="15.75">
      <c r="A174" s="288"/>
      <c r="B174" s="288"/>
    </row>
    <row r="175" spans="1:2" ht="15.75">
      <c r="A175" s="288"/>
      <c r="B175" s="288"/>
    </row>
    <row r="176" spans="1:2" ht="15.75">
      <c r="A176" s="288"/>
      <c r="B176" s="288"/>
    </row>
    <row r="177" spans="1:2" ht="15.75">
      <c r="A177" s="288"/>
      <c r="B177" s="288"/>
    </row>
    <row r="178" spans="1:2" ht="15.75">
      <c r="A178" s="288"/>
      <c r="B178" s="288"/>
    </row>
    <row r="179" spans="1:2" ht="15.75">
      <c r="A179" s="288"/>
      <c r="B179" s="288"/>
    </row>
    <row r="180" spans="1:2" ht="15.75">
      <c r="A180" s="288"/>
      <c r="B180" s="288"/>
    </row>
    <row r="181" spans="1:2" ht="15.75">
      <c r="A181" s="288"/>
      <c r="B181" s="288"/>
    </row>
    <row r="182" spans="1:2" ht="15.75">
      <c r="A182" s="288"/>
      <c r="B182" s="288"/>
    </row>
    <row r="183" spans="1:2" ht="15.75">
      <c r="A183" s="288"/>
      <c r="B183" s="288"/>
    </row>
    <row r="184" spans="1:2" ht="15.75">
      <c r="A184" s="288"/>
      <c r="B184" s="288"/>
    </row>
    <row r="185" spans="1:2" ht="15.75">
      <c r="A185" s="288"/>
      <c r="B185" s="288"/>
    </row>
    <row r="186" spans="1:2" ht="15.75">
      <c r="A186" s="288"/>
      <c r="B186" s="288"/>
    </row>
    <row r="187" spans="1:2" ht="15.75">
      <c r="A187" s="288"/>
      <c r="B187" s="288"/>
    </row>
    <row r="188" spans="1:2" ht="15.75">
      <c r="A188" s="288"/>
      <c r="B188" s="288"/>
    </row>
    <row r="189" spans="1:2" ht="15.75">
      <c r="A189" s="288"/>
      <c r="B189" s="288"/>
    </row>
    <row r="190" spans="1:2" ht="15.75">
      <c r="A190" s="288"/>
      <c r="B190" s="288"/>
    </row>
    <row r="191" spans="1:2" ht="15.75">
      <c r="A191" s="288"/>
      <c r="B191" s="288"/>
    </row>
    <row r="192" spans="1:2" ht="15.75">
      <c r="A192" s="288"/>
      <c r="B192" s="288"/>
    </row>
    <row r="193" spans="1:2" ht="15.75">
      <c r="A193" s="288"/>
      <c r="B193" s="288"/>
    </row>
    <row r="194" spans="1:2" ht="15.75">
      <c r="A194" s="288"/>
      <c r="B194" s="288"/>
    </row>
    <row r="195" spans="1:2" ht="15.75">
      <c r="A195" s="288"/>
      <c r="B195" s="288"/>
    </row>
    <row r="196" spans="1:2" ht="15.75">
      <c r="A196" s="288"/>
      <c r="B196" s="288"/>
    </row>
    <row r="197" spans="1:2" ht="15.75">
      <c r="A197" s="288"/>
      <c r="B197" s="288"/>
    </row>
    <row r="198" spans="1:2" ht="15.75">
      <c r="A198" s="288"/>
      <c r="B198" s="288"/>
    </row>
    <row r="199" spans="1:2" ht="15.75">
      <c r="A199" s="288"/>
      <c r="B199" s="288"/>
    </row>
    <row r="200" spans="1:2" ht="15.75">
      <c r="A200" s="288"/>
      <c r="B200" s="288"/>
    </row>
    <row r="201" spans="1:2" ht="15.75">
      <c r="A201" s="288"/>
      <c r="B201" s="288"/>
    </row>
    <row r="202" spans="1:2" ht="15.75">
      <c r="A202" s="288"/>
      <c r="B202" s="288"/>
    </row>
    <row r="203" spans="1:2" ht="15.75">
      <c r="A203" s="288"/>
      <c r="B203" s="288"/>
    </row>
    <row r="204" spans="1:2" ht="15.75">
      <c r="A204" s="288"/>
      <c r="B204" s="288"/>
    </row>
    <row r="205" spans="1:2" ht="15.75">
      <c r="A205" s="288"/>
      <c r="B205" s="288"/>
    </row>
  </sheetData>
  <sheetProtection formatCells="0" formatColumns="0" formatRows="0"/>
  <mergeCells count="26">
    <mergeCell ref="A11:B11"/>
    <mergeCell ref="A6:B10"/>
    <mergeCell ref="C6:E6"/>
    <mergeCell ref="A2:D2"/>
    <mergeCell ref="A3:D3"/>
    <mergeCell ref="E9:E10"/>
    <mergeCell ref="D7:E8"/>
    <mergeCell ref="C7:C10"/>
    <mergeCell ref="D9:D10"/>
    <mergeCell ref="J9:J10"/>
    <mergeCell ref="K9:K10"/>
    <mergeCell ref="M9:M10"/>
    <mergeCell ref="L9:L10"/>
    <mergeCell ref="F6:F10"/>
    <mergeCell ref="G6:G10"/>
    <mergeCell ref="H6:Q6"/>
    <mergeCell ref="R6:R10"/>
    <mergeCell ref="S6:S10"/>
    <mergeCell ref="H7:H10"/>
    <mergeCell ref="I7:P7"/>
    <mergeCell ref="Q7:Q10"/>
    <mergeCell ref="I8:I10"/>
    <mergeCell ref="J8:P8"/>
    <mergeCell ref="P9:P10"/>
    <mergeCell ref="O9:O10"/>
    <mergeCell ref="N9:N10"/>
  </mergeCells>
  <printOptions horizontalCentered="1"/>
  <pageMargins left="0.196850393700787" right="0.196850393700787" top="0.5" bottom="0.5" header="0.511811023622047" footer="0.275590551181102"/>
  <pageSetup horizontalDpi="600" verticalDpi="600" orientation="landscape" paperSize="9" r:id="rId2"/>
  <rowBreaks count="2" manualBreakCount="2">
    <brk id="29" max="255" man="1"/>
    <brk id="83" max="255" man="1"/>
  </rowBreaks>
  <drawing r:id="rId1"/>
</worksheet>
</file>

<file path=xl/worksheets/sheet7.xml><?xml version="1.0" encoding="utf-8"?>
<worksheet xmlns="http://schemas.openxmlformats.org/spreadsheetml/2006/main" xmlns:r="http://schemas.openxmlformats.org/officeDocument/2006/relationships">
  <sheetPr>
    <tabColor indexed="19"/>
  </sheetPr>
  <dimension ref="A1:V96"/>
  <sheetViews>
    <sheetView zoomScale="110" zoomScaleNormal="110" zoomScalePageLayoutView="0" workbookViewId="0" topLeftCell="A82">
      <selection activeCell="N98" sqref="N98"/>
    </sheetView>
  </sheetViews>
  <sheetFormatPr defaultColWidth="9.00390625" defaultRowHeight="15.75"/>
  <cols>
    <col min="1" max="1" width="2.875" style="278" customWidth="1"/>
    <col min="2" max="2" width="9.50390625" style="278" customWidth="1"/>
    <col min="3" max="3" width="7.875" style="278" customWidth="1"/>
    <col min="4" max="4" width="7.25390625" style="278" customWidth="1"/>
    <col min="5" max="5" width="7.50390625" style="278" customWidth="1"/>
    <col min="6" max="6" width="6.625" style="278" customWidth="1"/>
    <col min="7" max="7" width="5.00390625" style="278" customWidth="1"/>
    <col min="8" max="8" width="8.00390625" style="278" customWidth="1"/>
    <col min="9" max="9" width="8.25390625" style="278" customWidth="1"/>
    <col min="10" max="10" width="6.625" style="278" customWidth="1"/>
    <col min="11" max="11" width="6.125" style="278" customWidth="1"/>
    <col min="12" max="12" width="5.00390625" style="278" customWidth="1"/>
    <col min="13" max="13" width="7.375" style="278" customWidth="1"/>
    <col min="14" max="14" width="7.00390625" style="278" customWidth="1"/>
    <col min="15" max="15" width="5.875" style="278" customWidth="1"/>
    <col min="16" max="16" width="4.75390625" style="278" customWidth="1"/>
    <col min="17" max="17" width="7.25390625" style="278" customWidth="1"/>
    <col min="18" max="18" width="6.875" style="278" customWidth="1"/>
    <col min="19" max="19" width="7.75390625" style="278" customWidth="1"/>
    <col min="20" max="20" width="4.50390625" style="303" customWidth="1"/>
    <col min="21" max="16384" width="9.00390625" style="278" customWidth="1"/>
  </cols>
  <sheetData>
    <row r="1" spans="1:20" s="229" customFormat="1" ht="15.75" customHeight="1">
      <c r="A1" s="292" t="s">
        <v>304</v>
      </c>
      <c r="B1" s="293"/>
      <c r="C1" s="293"/>
      <c r="D1" s="294"/>
      <c r="E1" s="242"/>
      <c r="F1" s="230"/>
      <c r="G1" s="230"/>
      <c r="H1" s="230"/>
      <c r="I1" s="230"/>
      <c r="J1" s="295" t="s">
        <v>305</v>
      </c>
      <c r="K1" s="230"/>
      <c r="L1" s="230"/>
      <c r="M1" s="230"/>
      <c r="N1" s="230"/>
      <c r="O1" s="230"/>
      <c r="P1" s="230"/>
      <c r="Q1" s="296" t="s">
        <v>198</v>
      </c>
      <c r="T1" s="297"/>
    </row>
    <row r="2" spans="1:20" s="229" customFormat="1" ht="15.75" customHeight="1">
      <c r="A2" s="293" t="s">
        <v>127</v>
      </c>
      <c r="B2" s="293"/>
      <c r="C2" s="293"/>
      <c r="D2" s="293"/>
      <c r="E2" s="242"/>
      <c r="F2" s="233"/>
      <c r="G2" s="233"/>
      <c r="H2" s="233"/>
      <c r="I2" s="233"/>
      <c r="J2" s="295" t="s">
        <v>199</v>
      </c>
      <c r="K2" s="233"/>
      <c r="L2" s="233"/>
      <c r="M2" s="233"/>
      <c r="N2" s="233"/>
      <c r="O2" s="233"/>
      <c r="P2" s="233"/>
      <c r="Q2" s="298" t="s">
        <v>306</v>
      </c>
      <c r="T2" s="299"/>
    </row>
    <row r="3" spans="1:20" s="229" customFormat="1" ht="15.75" customHeight="1">
      <c r="A3" s="593" t="s">
        <v>128</v>
      </c>
      <c r="B3" s="593"/>
      <c r="C3" s="593"/>
      <c r="D3" s="593"/>
      <c r="E3" s="242"/>
      <c r="I3" s="237"/>
      <c r="J3" s="300" t="s">
        <v>167</v>
      </c>
      <c r="M3" s="237"/>
      <c r="N3" s="237"/>
      <c r="O3" s="237"/>
      <c r="P3" s="237"/>
      <c r="Q3" s="296" t="s">
        <v>200</v>
      </c>
      <c r="T3" s="297"/>
    </row>
    <row r="4" spans="1:20" s="242" customFormat="1" ht="15.75" customHeight="1">
      <c r="A4" s="301" t="s">
        <v>201</v>
      </c>
      <c r="B4" s="301"/>
      <c r="C4" s="301"/>
      <c r="D4" s="301"/>
      <c r="F4" s="239"/>
      <c r="G4" s="239"/>
      <c r="H4" s="239"/>
      <c r="I4" s="585"/>
      <c r="J4" s="586"/>
      <c r="K4" s="241"/>
      <c r="L4" s="241"/>
      <c r="M4" s="585"/>
      <c r="N4" s="585"/>
      <c r="O4" s="240"/>
      <c r="P4" s="240"/>
      <c r="Q4" s="296" t="s">
        <v>131</v>
      </c>
      <c r="T4" s="299"/>
    </row>
    <row r="5" spans="2:20" s="244" customFormat="1" ht="15.75" customHeight="1">
      <c r="B5" s="245"/>
      <c r="C5" s="245"/>
      <c r="Q5" s="302" t="s">
        <v>307</v>
      </c>
      <c r="S5" s="247"/>
      <c r="T5" s="303"/>
    </row>
    <row r="6" spans="1:20" s="304" customFormat="1" ht="12.75" customHeight="1">
      <c r="A6" s="596" t="s">
        <v>34</v>
      </c>
      <c r="B6" s="596"/>
      <c r="C6" s="597" t="s">
        <v>204</v>
      </c>
      <c r="D6" s="598"/>
      <c r="E6" s="598"/>
      <c r="F6" s="583" t="s">
        <v>59</v>
      </c>
      <c r="G6" s="583" t="s">
        <v>205</v>
      </c>
      <c r="H6" s="592" t="s">
        <v>62</v>
      </c>
      <c r="I6" s="592"/>
      <c r="J6" s="592"/>
      <c r="K6" s="592"/>
      <c r="L6" s="592"/>
      <c r="M6" s="592"/>
      <c r="N6" s="592"/>
      <c r="O6" s="592"/>
      <c r="P6" s="592"/>
      <c r="Q6" s="592"/>
      <c r="R6" s="592"/>
      <c r="S6" s="582" t="s">
        <v>206</v>
      </c>
      <c r="T6" s="587" t="s">
        <v>308</v>
      </c>
    </row>
    <row r="7" spans="1:21" s="306" customFormat="1" ht="12.75" customHeight="1">
      <c r="A7" s="596"/>
      <c r="B7" s="596"/>
      <c r="C7" s="594" t="s">
        <v>208</v>
      </c>
      <c r="D7" s="584" t="s">
        <v>6</v>
      </c>
      <c r="E7" s="580"/>
      <c r="F7" s="583"/>
      <c r="G7" s="583"/>
      <c r="H7" s="589" t="s">
        <v>62</v>
      </c>
      <c r="I7" s="590" t="s">
        <v>63</v>
      </c>
      <c r="J7" s="590"/>
      <c r="K7" s="590"/>
      <c r="L7" s="590"/>
      <c r="M7" s="590"/>
      <c r="N7" s="590"/>
      <c r="O7" s="590"/>
      <c r="P7" s="590"/>
      <c r="Q7" s="590"/>
      <c r="R7" s="589" t="s">
        <v>209</v>
      </c>
      <c r="S7" s="583"/>
      <c r="T7" s="588"/>
      <c r="U7" s="305"/>
    </row>
    <row r="8" spans="1:20" s="304" customFormat="1" ht="13.5" customHeight="1">
      <c r="A8" s="596"/>
      <c r="B8" s="596"/>
      <c r="C8" s="589"/>
      <c r="D8" s="580"/>
      <c r="E8" s="580"/>
      <c r="F8" s="583"/>
      <c r="G8" s="583"/>
      <c r="H8" s="589"/>
      <c r="I8" s="591" t="s">
        <v>210</v>
      </c>
      <c r="J8" s="584" t="s">
        <v>6</v>
      </c>
      <c r="K8" s="584"/>
      <c r="L8" s="584"/>
      <c r="M8" s="584"/>
      <c r="N8" s="584"/>
      <c r="O8" s="584"/>
      <c r="P8" s="584"/>
      <c r="Q8" s="584"/>
      <c r="R8" s="589"/>
      <c r="S8" s="583"/>
      <c r="T8" s="588"/>
    </row>
    <row r="9" spans="1:20" s="304" customFormat="1" ht="15.75" customHeight="1">
      <c r="A9" s="596"/>
      <c r="B9" s="596"/>
      <c r="C9" s="589"/>
      <c r="D9" s="584" t="s">
        <v>211</v>
      </c>
      <c r="E9" s="584" t="s">
        <v>212</v>
      </c>
      <c r="F9" s="583"/>
      <c r="G9" s="583"/>
      <c r="H9" s="589"/>
      <c r="I9" s="591"/>
      <c r="J9" s="584" t="s">
        <v>213</v>
      </c>
      <c r="K9" s="584" t="s">
        <v>214</v>
      </c>
      <c r="L9" s="584" t="s">
        <v>147</v>
      </c>
      <c r="M9" s="580" t="s">
        <v>103</v>
      </c>
      <c r="N9" s="580" t="s">
        <v>215</v>
      </c>
      <c r="O9" s="580" t="s">
        <v>186</v>
      </c>
      <c r="P9" s="580" t="s">
        <v>216</v>
      </c>
      <c r="Q9" s="580" t="s">
        <v>77</v>
      </c>
      <c r="R9" s="589"/>
      <c r="S9" s="583"/>
      <c r="T9" s="588"/>
    </row>
    <row r="10" spans="1:20" s="304" customFormat="1" ht="60.75" customHeight="1">
      <c r="A10" s="596"/>
      <c r="B10" s="596"/>
      <c r="C10" s="589"/>
      <c r="D10" s="580"/>
      <c r="E10" s="580"/>
      <c r="F10" s="583"/>
      <c r="G10" s="583"/>
      <c r="H10" s="589"/>
      <c r="I10" s="591"/>
      <c r="J10" s="584"/>
      <c r="K10" s="584"/>
      <c r="L10" s="584"/>
      <c r="M10" s="580"/>
      <c r="N10" s="580"/>
      <c r="O10" s="580" t="s">
        <v>186</v>
      </c>
      <c r="P10" s="580" t="s">
        <v>216</v>
      </c>
      <c r="Q10" s="580" t="s">
        <v>77</v>
      </c>
      <c r="R10" s="589"/>
      <c r="S10" s="583"/>
      <c r="T10" s="588"/>
    </row>
    <row r="11" spans="1:20" s="308" customFormat="1" ht="15" customHeight="1">
      <c r="A11" s="595" t="s">
        <v>5</v>
      </c>
      <c r="B11" s="595"/>
      <c r="C11" s="417">
        <v>1</v>
      </c>
      <c r="D11" s="417">
        <v>2</v>
      </c>
      <c r="E11" s="417">
        <v>3</v>
      </c>
      <c r="F11" s="417">
        <v>4</v>
      </c>
      <c r="G11" s="417">
        <v>5</v>
      </c>
      <c r="H11" s="417">
        <v>6</v>
      </c>
      <c r="I11" s="417">
        <v>7</v>
      </c>
      <c r="J11" s="417">
        <v>8</v>
      </c>
      <c r="K11" s="417">
        <v>9</v>
      </c>
      <c r="L11" s="417">
        <v>10</v>
      </c>
      <c r="M11" s="417">
        <v>11</v>
      </c>
      <c r="N11" s="417">
        <v>12</v>
      </c>
      <c r="O11" s="417">
        <v>13</v>
      </c>
      <c r="P11" s="417">
        <v>14</v>
      </c>
      <c r="Q11" s="417">
        <v>15</v>
      </c>
      <c r="R11" s="417">
        <v>16</v>
      </c>
      <c r="S11" s="417">
        <v>17</v>
      </c>
      <c r="T11" s="307" t="s">
        <v>309</v>
      </c>
    </row>
    <row r="12" spans="1:20" s="312" customFormat="1" ht="20.25" customHeight="1">
      <c r="A12" s="309"/>
      <c r="B12" s="310" t="s">
        <v>18</v>
      </c>
      <c r="C12" s="418">
        <v>1336288493.013</v>
      </c>
      <c r="D12" s="418">
        <v>912113015.02</v>
      </c>
      <c r="E12" s="418">
        <v>424175477.99300003</v>
      </c>
      <c r="F12" s="418">
        <v>21163885</v>
      </c>
      <c r="G12" s="418">
        <v>0</v>
      </c>
      <c r="H12" s="418">
        <v>1315124608.013</v>
      </c>
      <c r="I12" s="418">
        <v>1163748707.724</v>
      </c>
      <c r="J12" s="418">
        <v>53549092.992</v>
      </c>
      <c r="K12" s="418">
        <v>9519645.973</v>
      </c>
      <c r="L12" s="418">
        <v>2700</v>
      </c>
      <c r="M12" s="418">
        <v>830574501.017</v>
      </c>
      <c r="N12" s="418">
        <v>134797357.041</v>
      </c>
      <c r="O12" s="418">
        <v>3914242</v>
      </c>
      <c r="P12" s="418">
        <v>0</v>
      </c>
      <c r="Q12" s="418">
        <v>131391168.701</v>
      </c>
      <c r="R12" s="418">
        <v>151375900.28900003</v>
      </c>
      <c r="S12" s="418">
        <v>1252053169.0479999</v>
      </c>
      <c r="T12" s="311">
        <v>0.0541944653054409</v>
      </c>
    </row>
    <row r="13" spans="1:20" s="319" customFormat="1" ht="18" customHeight="1">
      <c r="A13" s="313" t="s">
        <v>0</v>
      </c>
      <c r="B13" s="314" t="s">
        <v>218</v>
      </c>
      <c r="C13" s="315">
        <v>395223709</v>
      </c>
      <c r="D13" s="315">
        <v>329123882</v>
      </c>
      <c r="E13" s="315">
        <v>66099827</v>
      </c>
      <c r="F13" s="315">
        <v>136864</v>
      </c>
      <c r="G13" s="315">
        <v>0</v>
      </c>
      <c r="H13" s="315">
        <v>395086845</v>
      </c>
      <c r="I13" s="316">
        <v>385462900</v>
      </c>
      <c r="J13" s="315">
        <v>5006474</v>
      </c>
      <c r="K13" s="315">
        <v>383906</v>
      </c>
      <c r="L13" s="315">
        <v>0</v>
      </c>
      <c r="M13" s="315">
        <v>217525369</v>
      </c>
      <c r="N13" s="315">
        <v>45409399</v>
      </c>
      <c r="O13" s="315">
        <v>0</v>
      </c>
      <c r="P13" s="315">
        <v>0</v>
      </c>
      <c r="Q13" s="315">
        <v>117137752</v>
      </c>
      <c r="R13" s="315">
        <v>9623945</v>
      </c>
      <c r="S13" s="317">
        <v>389696465</v>
      </c>
      <c r="T13" s="318">
        <v>0.01398417331473405</v>
      </c>
    </row>
    <row r="14" spans="1:22" s="328" customFormat="1" ht="17.25" customHeight="1">
      <c r="A14" s="320">
        <v>1</v>
      </c>
      <c r="B14" s="321" t="s">
        <v>219</v>
      </c>
      <c r="C14" s="322">
        <v>42426915</v>
      </c>
      <c r="D14" s="323">
        <v>36133947</v>
      </c>
      <c r="E14" s="323">
        <v>6292968</v>
      </c>
      <c r="F14" s="323">
        <v>30000</v>
      </c>
      <c r="G14" s="323">
        <v>0</v>
      </c>
      <c r="H14" s="322">
        <v>42396915</v>
      </c>
      <c r="I14" s="324">
        <v>41128409</v>
      </c>
      <c r="J14" s="323">
        <v>1860463</v>
      </c>
      <c r="K14" s="323">
        <v>0</v>
      </c>
      <c r="L14" s="323">
        <v>0</v>
      </c>
      <c r="M14" s="323">
        <v>33190895</v>
      </c>
      <c r="N14" s="323">
        <v>0</v>
      </c>
      <c r="O14" s="323">
        <v>0</v>
      </c>
      <c r="P14" s="323">
        <v>0</v>
      </c>
      <c r="Q14" s="323">
        <v>6077051</v>
      </c>
      <c r="R14" s="325">
        <v>1268506</v>
      </c>
      <c r="S14" s="322">
        <v>40536452</v>
      </c>
      <c r="T14" s="326">
        <v>0.04523547215259409</v>
      </c>
      <c r="U14" s="327"/>
      <c r="V14" s="327"/>
    </row>
    <row r="15" spans="1:20" s="327" customFormat="1" ht="17.25" customHeight="1">
      <c r="A15" s="320">
        <v>2</v>
      </c>
      <c r="B15" s="321" t="s">
        <v>220</v>
      </c>
      <c r="C15" s="322">
        <v>1140039</v>
      </c>
      <c r="D15" s="323">
        <v>553972</v>
      </c>
      <c r="E15" s="323">
        <v>586067</v>
      </c>
      <c r="F15" s="323">
        <v>51894</v>
      </c>
      <c r="G15" s="323">
        <v>0</v>
      </c>
      <c r="H15" s="322">
        <v>1088145</v>
      </c>
      <c r="I15" s="324">
        <v>1088145</v>
      </c>
      <c r="J15" s="323">
        <v>121300</v>
      </c>
      <c r="K15" s="323">
        <v>0</v>
      </c>
      <c r="L15" s="323">
        <v>0</v>
      </c>
      <c r="M15" s="323">
        <v>532987</v>
      </c>
      <c r="N15" s="323">
        <v>0</v>
      </c>
      <c r="O15" s="323">
        <v>0</v>
      </c>
      <c r="P15" s="323">
        <v>0</v>
      </c>
      <c r="Q15" s="323">
        <v>433858</v>
      </c>
      <c r="R15" s="325">
        <v>0</v>
      </c>
      <c r="S15" s="322">
        <v>966845</v>
      </c>
      <c r="T15" s="326">
        <v>0.11147411420352986</v>
      </c>
    </row>
    <row r="16" spans="1:20" s="327" customFormat="1" ht="17.25" customHeight="1">
      <c r="A16" s="320">
        <v>3</v>
      </c>
      <c r="B16" s="321" t="s">
        <v>221</v>
      </c>
      <c r="C16" s="322">
        <v>10880072</v>
      </c>
      <c r="D16" s="323">
        <v>9890098</v>
      </c>
      <c r="E16" s="323">
        <v>989974</v>
      </c>
      <c r="F16" s="323">
        <v>0</v>
      </c>
      <c r="G16" s="323">
        <v>0</v>
      </c>
      <c r="H16" s="322">
        <v>10880072</v>
      </c>
      <c r="I16" s="324">
        <v>10784682</v>
      </c>
      <c r="J16" s="323">
        <v>434960</v>
      </c>
      <c r="K16" s="323">
        <v>0</v>
      </c>
      <c r="L16" s="323">
        <v>0</v>
      </c>
      <c r="M16" s="323">
        <v>10349522</v>
      </c>
      <c r="N16" s="323">
        <v>0</v>
      </c>
      <c r="O16" s="323">
        <v>0</v>
      </c>
      <c r="P16" s="323">
        <v>0</v>
      </c>
      <c r="Q16" s="323">
        <v>200</v>
      </c>
      <c r="R16" s="325">
        <v>95390</v>
      </c>
      <c r="S16" s="322">
        <v>10445112</v>
      </c>
      <c r="T16" s="326">
        <v>0.040331277269000605</v>
      </c>
    </row>
    <row r="17" spans="1:20" s="327" customFormat="1" ht="17.25" customHeight="1">
      <c r="A17" s="320">
        <v>4</v>
      </c>
      <c r="B17" s="321" t="s">
        <v>222</v>
      </c>
      <c r="C17" s="322">
        <v>153775735</v>
      </c>
      <c r="D17" s="323">
        <v>127917184</v>
      </c>
      <c r="E17" s="323">
        <v>25858551</v>
      </c>
      <c r="F17" s="323">
        <v>54570</v>
      </c>
      <c r="G17" s="323">
        <v>0</v>
      </c>
      <c r="H17" s="322">
        <v>153721165</v>
      </c>
      <c r="I17" s="324">
        <v>150929254</v>
      </c>
      <c r="J17" s="323">
        <v>1485466</v>
      </c>
      <c r="K17" s="323">
        <v>0</v>
      </c>
      <c r="L17" s="323">
        <v>0</v>
      </c>
      <c r="M17" s="323">
        <v>119736608</v>
      </c>
      <c r="N17" s="323">
        <v>5726324</v>
      </c>
      <c r="O17" s="323">
        <v>0</v>
      </c>
      <c r="P17" s="323">
        <v>0</v>
      </c>
      <c r="Q17" s="323">
        <v>23980856</v>
      </c>
      <c r="R17" s="325">
        <v>2791911</v>
      </c>
      <c r="S17" s="322">
        <v>152235699</v>
      </c>
      <c r="T17" s="326">
        <v>0.009842134381715025</v>
      </c>
    </row>
    <row r="18" spans="1:20" s="327" customFormat="1" ht="17.25" customHeight="1">
      <c r="A18" s="320">
        <v>5</v>
      </c>
      <c r="B18" s="321" t="s">
        <v>223</v>
      </c>
      <c r="C18" s="322">
        <v>135666079</v>
      </c>
      <c r="D18" s="323">
        <v>121595614</v>
      </c>
      <c r="E18" s="323">
        <v>14070465</v>
      </c>
      <c r="F18" s="323">
        <v>0</v>
      </c>
      <c r="G18" s="323">
        <v>0</v>
      </c>
      <c r="H18" s="322">
        <v>135666079</v>
      </c>
      <c r="I18" s="324">
        <v>135085097</v>
      </c>
      <c r="J18" s="323">
        <v>306268</v>
      </c>
      <c r="K18" s="323">
        <v>0</v>
      </c>
      <c r="L18" s="323">
        <v>0</v>
      </c>
      <c r="M18" s="323">
        <v>45705205</v>
      </c>
      <c r="N18" s="323">
        <v>17721895</v>
      </c>
      <c r="O18" s="323">
        <v>0</v>
      </c>
      <c r="P18" s="323">
        <v>0</v>
      </c>
      <c r="Q18" s="323">
        <v>71351729</v>
      </c>
      <c r="R18" s="325">
        <v>580982</v>
      </c>
      <c r="S18" s="322">
        <v>135359811</v>
      </c>
      <c r="T18" s="326">
        <v>0.0022672227122137686</v>
      </c>
    </row>
    <row r="19" spans="1:20" s="327" customFormat="1" ht="17.25" customHeight="1">
      <c r="A19" s="320">
        <v>6</v>
      </c>
      <c r="B19" s="321" t="s">
        <v>224</v>
      </c>
      <c r="C19" s="322">
        <v>25753828</v>
      </c>
      <c r="D19" s="323">
        <v>7452026</v>
      </c>
      <c r="E19" s="323">
        <v>18301802</v>
      </c>
      <c r="F19" s="323">
        <v>400</v>
      </c>
      <c r="G19" s="323">
        <v>0</v>
      </c>
      <c r="H19" s="322">
        <v>25753428</v>
      </c>
      <c r="I19" s="324">
        <v>21600853</v>
      </c>
      <c r="J19" s="323">
        <v>798017</v>
      </c>
      <c r="K19" s="323">
        <v>383906</v>
      </c>
      <c r="L19" s="323">
        <v>0</v>
      </c>
      <c r="M19" s="323">
        <v>7087475</v>
      </c>
      <c r="N19" s="323">
        <v>41294</v>
      </c>
      <c r="O19" s="323">
        <v>0</v>
      </c>
      <c r="P19" s="323">
        <v>0</v>
      </c>
      <c r="Q19" s="323">
        <v>13290161</v>
      </c>
      <c r="R19" s="325">
        <v>4152575</v>
      </c>
      <c r="S19" s="322">
        <v>24571505</v>
      </c>
      <c r="T19" s="326">
        <v>0.05471649661242545</v>
      </c>
    </row>
    <row r="20" spans="1:20" s="327" customFormat="1" ht="17.25" customHeight="1">
      <c r="A20" s="320">
        <v>7</v>
      </c>
      <c r="B20" s="321" t="s">
        <v>225</v>
      </c>
      <c r="C20" s="322">
        <v>25581041</v>
      </c>
      <c r="D20" s="323">
        <v>25581041</v>
      </c>
      <c r="E20" s="323">
        <v>0</v>
      </c>
      <c r="F20" s="323">
        <v>0</v>
      </c>
      <c r="G20" s="323">
        <v>0</v>
      </c>
      <c r="H20" s="322">
        <v>25581041</v>
      </c>
      <c r="I20" s="324">
        <v>24846460</v>
      </c>
      <c r="J20" s="323">
        <v>0</v>
      </c>
      <c r="K20" s="323">
        <v>0</v>
      </c>
      <c r="L20" s="323">
        <v>0</v>
      </c>
      <c r="M20" s="323">
        <v>922677</v>
      </c>
      <c r="N20" s="323">
        <v>21919886</v>
      </c>
      <c r="O20" s="323">
        <v>0</v>
      </c>
      <c r="P20" s="323">
        <v>0</v>
      </c>
      <c r="Q20" s="323">
        <v>2003897</v>
      </c>
      <c r="R20" s="325">
        <v>734581</v>
      </c>
      <c r="S20" s="322">
        <v>25581041</v>
      </c>
      <c r="T20" s="326">
        <v>0</v>
      </c>
    </row>
    <row r="21" spans="1:22" s="332" customFormat="1" ht="18" customHeight="1">
      <c r="A21" s="329" t="s">
        <v>1</v>
      </c>
      <c r="B21" s="330" t="s">
        <v>310</v>
      </c>
      <c r="C21" s="315">
        <v>96862901</v>
      </c>
      <c r="D21" s="315">
        <v>63982871.4</v>
      </c>
      <c r="E21" s="315">
        <v>32880029.6</v>
      </c>
      <c r="F21" s="315">
        <v>11663869</v>
      </c>
      <c r="G21" s="315">
        <v>0</v>
      </c>
      <c r="H21" s="315">
        <v>85199032</v>
      </c>
      <c r="I21" s="331">
        <v>75654119</v>
      </c>
      <c r="J21" s="315">
        <v>2015478</v>
      </c>
      <c r="K21" s="315">
        <v>283765</v>
      </c>
      <c r="L21" s="315">
        <v>0</v>
      </c>
      <c r="M21" s="315">
        <v>60274089</v>
      </c>
      <c r="N21" s="315">
        <v>7904186</v>
      </c>
      <c r="O21" s="315">
        <v>132397</v>
      </c>
      <c r="P21" s="315">
        <v>0</v>
      </c>
      <c r="Q21" s="315">
        <v>5044204</v>
      </c>
      <c r="R21" s="315">
        <v>9544913</v>
      </c>
      <c r="S21" s="317">
        <v>82899789</v>
      </c>
      <c r="T21" s="318">
        <v>0.030391511135038133</v>
      </c>
      <c r="U21" s="319"/>
      <c r="V21" s="319"/>
    </row>
    <row r="22" spans="1:22" ht="16.5" customHeight="1">
      <c r="A22" s="320">
        <v>1</v>
      </c>
      <c r="B22" s="321" t="s">
        <v>227</v>
      </c>
      <c r="C22" s="322">
        <v>15473849</v>
      </c>
      <c r="D22" s="323">
        <v>13262765</v>
      </c>
      <c r="E22" s="323">
        <v>2211084</v>
      </c>
      <c r="F22" s="323">
        <v>9590</v>
      </c>
      <c r="G22" s="323">
        <v>0</v>
      </c>
      <c r="H22" s="322">
        <v>15464259</v>
      </c>
      <c r="I22" s="324">
        <v>10488723</v>
      </c>
      <c r="J22" s="323">
        <v>277750</v>
      </c>
      <c r="K22" s="323">
        <v>44644</v>
      </c>
      <c r="L22" s="323">
        <v>0</v>
      </c>
      <c r="M22" s="323">
        <v>9078578</v>
      </c>
      <c r="N22" s="323">
        <v>1087051</v>
      </c>
      <c r="O22" s="323">
        <v>0</v>
      </c>
      <c r="P22" s="323">
        <v>0</v>
      </c>
      <c r="Q22" s="323">
        <v>700</v>
      </c>
      <c r="R22" s="325">
        <v>4975536</v>
      </c>
      <c r="S22" s="322">
        <v>15141865</v>
      </c>
      <c r="T22" s="326">
        <v>0.030737202231386984</v>
      </c>
      <c r="U22" s="327"/>
      <c r="V22" s="327"/>
    </row>
    <row r="23" spans="1:22" ht="16.5" customHeight="1">
      <c r="A23" s="320">
        <v>2</v>
      </c>
      <c r="B23" s="321" t="s">
        <v>228</v>
      </c>
      <c r="C23" s="322">
        <v>11393759</v>
      </c>
      <c r="D23" s="323">
        <v>5867139</v>
      </c>
      <c r="E23" s="323">
        <v>5526620</v>
      </c>
      <c r="F23" s="323">
        <v>1594328</v>
      </c>
      <c r="G23" s="323">
        <v>0</v>
      </c>
      <c r="H23" s="322">
        <v>9799431</v>
      </c>
      <c r="I23" s="324">
        <v>8961639</v>
      </c>
      <c r="J23" s="323">
        <v>679470</v>
      </c>
      <c r="K23" s="323">
        <v>82236</v>
      </c>
      <c r="L23" s="323">
        <v>0</v>
      </c>
      <c r="M23" s="323">
        <v>8195815</v>
      </c>
      <c r="N23" s="323">
        <v>4118</v>
      </c>
      <c r="O23" s="323">
        <v>0</v>
      </c>
      <c r="P23" s="323">
        <v>0</v>
      </c>
      <c r="Q23" s="323">
        <v>0</v>
      </c>
      <c r="R23" s="325">
        <v>837792</v>
      </c>
      <c r="S23" s="322">
        <v>9037725</v>
      </c>
      <c r="T23" s="326">
        <v>0.08499628248805827</v>
      </c>
      <c r="U23" s="327"/>
      <c r="V23" s="327"/>
    </row>
    <row r="24" spans="1:22" ht="16.5" customHeight="1">
      <c r="A24" s="320">
        <v>3</v>
      </c>
      <c r="B24" s="321" t="s">
        <v>229</v>
      </c>
      <c r="C24" s="322">
        <v>13840869</v>
      </c>
      <c r="D24" s="323">
        <v>10453158</v>
      </c>
      <c r="E24" s="323">
        <v>3387711</v>
      </c>
      <c r="F24" s="323">
        <v>90141</v>
      </c>
      <c r="G24" s="323">
        <v>0</v>
      </c>
      <c r="H24" s="322">
        <v>13750728</v>
      </c>
      <c r="I24" s="324">
        <v>13449686</v>
      </c>
      <c r="J24" s="323">
        <v>358958</v>
      </c>
      <c r="K24" s="323">
        <v>66824</v>
      </c>
      <c r="L24" s="323">
        <v>0</v>
      </c>
      <c r="M24" s="323">
        <v>9519416</v>
      </c>
      <c r="N24" s="323">
        <v>810940</v>
      </c>
      <c r="O24" s="323">
        <v>12319</v>
      </c>
      <c r="P24" s="323">
        <v>0</v>
      </c>
      <c r="Q24" s="323">
        <v>2681229</v>
      </c>
      <c r="R24" s="325">
        <v>301042</v>
      </c>
      <c r="S24" s="322">
        <v>13324946</v>
      </c>
      <c r="T24" s="326">
        <v>0.03165739333988912</v>
      </c>
      <c r="U24" s="327"/>
      <c r="V24" s="327"/>
    </row>
    <row r="25" spans="1:22" ht="16.5" customHeight="1">
      <c r="A25" s="320">
        <v>4</v>
      </c>
      <c r="B25" s="321" t="s">
        <v>230</v>
      </c>
      <c r="C25" s="322">
        <v>26768723</v>
      </c>
      <c r="D25" s="323">
        <v>13819309</v>
      </c>
      <c r="E25" s="323">
        <v>12949414</v>
      </c>
      <c r="F25" s="323">
        <v>9954910</v>
      </c>
      <c r="G25" s="323">
        <v>0</v>
      </c>
      <c r="H25" s="322">
        <v>16813813</v>
      </c>
      <c r="I25" s="324">
        <v>15420114</v>
      </c>
      <c r="J25" s="323">
        <v>329712</v>
      </c>
      <c r="K25" s="323">
        <v>63204</v>
      </c>
      <c r="L25" s="323">
        <v>0</v>
      </c>
      <c r="M25" s="323">
        <v>12852127</v>
      </c>
      <c r="N25" s="323">
        <v>0</v>
      </c>
      <c r="O25" s="323">
        <v>13096</v>
      </c>
      <c r="P25" s="323">
        <v>0</v>
      </c>
      <c r="Q25" s="323">
        <v>2161975</v>
      </c>
      <c r="R25" s="325">
        <v>1393699</v>
      </c>
      <c r="S25" s="322">
        <v>16420897</v>
      </c>
      <c r="T25" s="326">
        <v>0.025480745473087943</v>
      </c>
      <c r="U25" s="327"/>
      <c r="V25" s="327"/>
    </row>
    <row r="26" spans="1:22" ht="21">
      <c r="A26" s="320">
        <v>5</v>
      </c>
      <c r="B26" s="321" t="s">
        <v>231</v>
      </c>
      <c r="C26" s="322">
        <v>8145664</v>
      </c>
      <c r="D26" s="323">
        <v>7354537</v>
      </c>
      <c r="E26" s="323">
        <v>791127</v>
      </c>
      <c r="F26" s="323">
        <v>2900</v>
      </c>
      <c r="G26" s="323">
        <v>0</v>
      </c>
      <c r="H26" s="322">
        <v>8142764</v>
      </c>
      <c r="I26" s="324">
        <v>7715821</v>
      </c>
      <c r="J26" s="323">
        <v>74931</v>
      </c>
      <c r="K26" s="323">
        <v>15907</v>
      </c>
      <c r="L26" s="323">
        <v>0</v>
      </c>
      <c r="M26" s="323">
        <v>4252446</v>
      </c>
      <c r="N26" s="323">
        <v>3172237</v>
      </c>
      <c r="O26" s="323">
        <v>0</v>
      </c>
      <c r="P26" s="323">
        <v>0</v>
      </c>
      <c r="Q26" s="323">
        <v>200300</v>
      </c>
      <c r="R26" s="325">
        <v>426943</v>
      </c>
      <c r="S26" s="322">
        <v>8051926</v>
      </c>
      <c r="T26" s="326">
        <v>0.011772953260579788</v>
      </c>
      <c r="U26" s="327"/>
      <c r="V26" s="327"/>
    </row>
    <row r="27" spans="1:22" ht="15.75">
      <c r="A27" s="320">
        <v>6</v>
      </c>
      <c r="B27" s="321" t="s">
        <v>232</v>
      </c>
      <c r="C27" s="322">
        <v>400</v>
      </c>
      <c r="D27" s="323">
        <v>0</v>
      </c>
      <c r="E27" s="323">
        <v>400</v>
      </c>
      <c r="F27" s="323">
        <v>0</v>
      </c>
      <c r="G27" s="323">
        <v>0</v>
      </c>
      <c r="H27" s="322">
        <v>400</v>
      </c>
      <c r="I27" s="324">
        <v>400</v>
      </c>
      <c r="J27" s="323">
        <v>0</v>
      </c>
      <c r="K27" s="323">
        <v>0</v>
      </c>
      <c r="L27" s="323">
        <v>0</v>
      </c>
      <c r="M27" s="323">
        <v>400</v>
      </c>
      <c r="N27" s="323">
        <v>0</v>
      </c>
      <c r="O27" s="323">
        <v>0</v>
      </c>
      <c r="P27" s="323">
        <v>0</v>
      </c>
      <c r="Q27" s="323">
        <v>0</v>
      </c>
      <c r="R27" s="325">
        <v>0</v>
      </c>
      <c r="S27" s="322">
        <v>400</v>
      </c>
      <c r="T27" s="326">
        <v>0</v>
      </c>
      <c r="U27" s="327"/>
      <c r="V27" s="327"/>
    </row>
    <row r="28" spans="1:22" ht="21">
      <c r="A28" s="320">
        <v>7</v>
      </c>
      <c r="B28" s="321" t="s">
        <v>233</v>
      </c>
      <c r="C28" s="322">
        <v>7432255</v>
      </c>
      <c r="D28" s="323">
        <v>5811788.4</v>
      </c>
      <c r="E28" s="323">
        <v>1620466.6</v>
      </c>
      <c r="F28" s="323">
        <v>12000</v>
      </c>
      <c r="G28" s="323">
        <v>0</v>
      </c>
      <c r="H28" s="322">
        <v>7420255</v>
      </c>
      <c r="I28" s="324">
        <v>6445543</v>
      </c>
      <c r="J28" s="323">
        <v>201603</v>
      </c>
      <c r="K28" s="323">
        <v>5755</v>
      </c>
      <c r="L28" s="323">
        <v>0</v>
      </c>
      <c r="M28" s="323">
        <v>6238185</v>
      </c>
      <c r="N28" s="323">
        <v>0</v>
      </c>
      <c r="O28" s="323">
        <v>0</v>
      </c>
      <c r="P28" s="323">
        <v>0</v>
      </c>
      <c r="Q28" s="323">
        <v>0</v>
      </c>
      <c r="R28" s="325">
        <v>974712</v>
      </c>
      <c r="S28" s="322">
        <v>7212897</v>
      </c>
      <c r="T28" s="326">
        <v>0.03217075737451445</v>
      </c>
      <c r="U28" s="327"/>
      <c r="V28" s="327"/>
    </row>
    <row r="29" spans="1:20" ht="21">
      <c r="A29" s="320">
        <v>8</v>
      </c>
      <c r="B29" s="321" t="s">
        <v>234</v>
      </c>
      <c r="C29" s="322">
        <v>13807382</v>
      </c>
      <c r="D29" s="323">
        <v>7414175</v>
      </c>
      <c r="E29" s="323">
        <v>6393207</v>
      </c>
      <c r="F29" s="323">
        <v>0</v>
      </c>
      <c r="G29" s="323">
        <v>0</v>
      </c>
      <c r="H29" s="322">
        <v>13807382</v>
      </c>
      <c r="I29" s="324">
        <v>13172193</v>
      </c>
      <c r="J29" s="323">
        <v>93054</v>
      </c>
      <c r="K29" s="323">
        <v>5195</v>
      </c>
      <c r="L29" s="323">
        <v>0</v>
      </c>
      <c r="M29" s="323">
        <v>10137122</v>
      </c>
      <c r="N29" s="323">
        <v>2829840</v>
      </c>
      <c r="O29" s="323">
        <v>106982</v>
      </c>
      <c r="P29" s="323">
        <v>0</v>
      </c>
      <c r="Q29" s="323">
        <v>0</v>
      </c>
      <c r="R29" s="325">
        <v>635189</v>
      </c>
      <c r="S29" s="322">
        <v>13709133</v>
      </c>
      <c r="T29" s="326">
        <v>0.007458818740357053</v>
      </c>
    </row>
    <row r="30" spans="1:22" s="333" customFormat="1" ht="18" customHeight="1">
      <c r="A30" s="329" t="s">
        <v>8</v>
      </c>
      <c r="B30" s="330" t="s">
        <v>311</v>
      </c>
      <c r="C30" s="315">
        <v>63509460</v>
      </c>
      <c r="D30" s="315">
        <v>50081586</v>
      </c>
      <c r="E30" s="315">
        <v>13427874</v>
      </c>
      <c r="F30" s="315">
        <v>6983548</v>
      </c>
      <c r="G30" s="315">
        <v>0</v>
      </c>
      <c r="H30" s="315">
        <v>56525912</v>
      </c>
      <c r="I30" s="331">
        <v>50350543</v>
      </c>
      <c r="J30" s="315">
        <v>1998822</v>
      </c>
      <c r="K30" s="315">
        <v>357302</v>
      </c>
      <c r="L30" s="315">
        <v>0</v>
      </c>
      <c r="M30" s="315">
        <v>44059551</v>
      </c>
      <c r="N30" s="315">
        <v>3934868</v>
      </c>
      <c r="O30" s="315">
        <v>0</v>
      </c>
      <c r="P30" s="315">
        <v>0</v>
      </c>
      <c r="Q30" s="315">
        <v>0</v>
      </c>
      <c r="R30" s="315">
        <v>6175369</v>
      </c>
      <c r="S30" s="317">
        <v>54169788</v>
      </c>
      <c r="T30" s="318">
        <v>0.046794410936144226</v>
      </c>
      <c r="U30" s="319"/>
      <c r="V30" s="319"/>
    </row>
    <row r="31" spans="1:22" ht="21">
      <c r="A31" s="320">
        <v>1</v>
      </c>
      <c r="B31" s="321" t="s">
        <v>236</v>
      </c>
      <c r="C31" s="322">
        <v>572615</v>
      </c>
      <c r="D31" s="323">
        <v>10635</v>
      </c>
      <c r="E31" s="323">
        <v>561980</v>
      </c>
      <c r="F31" s="323">
        <v>555580</v>
      </c>
      <c r="G31" s="323">
        <v>0</v>
      </c>
      <c r="H31" s="322">
        <v>17035</v>
      </c>
      <c r="I31" s="324">
        <v>17035</v>
      </c>
      <c r="J31" s="323">
        <v>4800</v>
      </c>
      <c r="K31" s="323">
        <v>0</v>
      </c>
      <c r="L31" s="323">
        <v>0</v>
      </c>
      <c r="M31" s="323">
        <v>12235</v>
      </c>
      <c r="N31" s="323">
        <v>0</v>
      </c>
      <c r="O31" s="323">
        <v>0</v>
      </c>
      <c r="P31" s="323">
        <v>0</v>
      </c>
      <c r="Q31" s="323">
        <v>0</v>
      </c>
      <c r="R31" s="325">
        <v>0</v>
      </c>
      <c r="S31" s="322">
        <v>12235</v>
      </c>
      <c r="T31" s="326">
        <v>0.2817728206633402</v>
      </c>
      <c r="U31" s="327"/>
      <c r="V31" s="327"/>
    </row>
    <row r="32" spans="1:22" ht="16.5" customHeight="1">
      <c r="A32" s="320">
        <v>2</v>
      </c>
      <c r="B32" s="321" t="s">
        <v>237</v>
      </c>
      <c r="C32" s="322">
        <v>12490295</v>
      </c>
      <c r="D32" s="323">
        <v>11296454</v>
      </c>
      <c r="E32" s="323">
        <v>1193841</v>
      </c>
      <c r="F32" s="323">
        <v>45000</v>
      </c>
      <c r="G32" s="323">
        <v>0</v>
      </c>
      <c r="H32" s="322">
        <v>12445295</v>
      </c>
      <c r="I32" s="324">
        <v>11871350</v>
      </c>
      <c r="J32" s="323">
        <v>305973</v>
      </c>
      <c r="K32" s="323">
        <v>127754</v>
      </c>
      <c r="L32" s="323">
        <v>0</v>
      </c>
      <c r="M32" s="323">
        <v>11416623</v>
      </c>
      <c r="N32" s="323">
        <v>21000</v>
      </c>
      <c r="O32" s="323">
        <v>0</v>
      </c>
      <c r="P32" s="323">
        <v>0</v>
      </c>
      <c r="Q32" s="323">
        <v>0</v>
      </c>
      <c r="R32" s="325">
        <v>573945</v>
      </c>
      <c r="S32" s="322">
        <v>12011568</v>
      </c>
      <c r="T32" s="326">
        <v>0.036535608839769695</v>
      </c>
      <c r="U32" s="327"/>
      <c r="V32" s="327"/>
    </row>
    <row r="33" spans="1:22" ht="21">
      <c r="A33" s="320">
        <v>3</v>
      </c>
      <c r="B33" s="321" t="s">
        <v>238</v>
      </c>
      <c r="C33" s="322">
        <v>7528403</v>
      </c>
      <c r="D33" s="323">
        <v>6714058</v>
      </c>
      <c r="E33" s="323">
        <v>814345</v>
      </c>
      <c r="F33" s="323">
        <v>7000</v>
      </c>
      <c r="G33" s="323">
        <v>0</v>
      </c>
      <c r="H33" s="322">
        <v>7521403</v>
      </c>
      <c r="I33" s="324">
        <v>6680401</v>
      </c>
      <c r="J33" s="323">
        <v>99589</v>
      </c>
      <c r="K33" s="323">
        <v>131920</v>
      </c>
      <c r="L33" s="323">
        <v>0</v>
      </c>
      <c r="M33" s="323">
        <v>5115123</v>
      </c>
      <c r="N33" s="323">
        <v>1333769</v>
      </c>
      <c r="O33" s="323">
        <v>0</v>
      </c>
      <c r="P33" s="323">
        <v>0</v>
      </c>
      <c r="Q33" s="323">
        <v>0</v>
      </c>
      <c r="R33" s="325">
        <v>841002</v>
      </c>
      <c r="S33" s="322">
        <v>7289894</v>
      </c>
      <c r="T33" s="326">
        <v>0.034654955593234595</v>
      </c>
      <c r="U33" s="327"/>
      <c r="V33" s="327"/>
    </row>
    <row r="34" spans="1:22" ht="14.25" customHeight="1">
      <c r="A34" s="320">
        <v>4</v>
      </c>
      <c r="B34" s="321" t="s">
        <v>239</v>
      </c>
      <c r="C34" s="322">
        <v>18387362</v>
      </c>
      <c r="D34" s="323">
        <v>10930987</v>
      </c>
      <c r="E34" s="323">
        <v>7456375</v>
      </c>
      <c r="F34" s="323">
        <v>6329050</v>
      </c>
      <c r="G34" s="323">
        <v>0</v>
      </c>
      <c r="H34" s="322">
        <v>12058312</v>
      </c>
      <c r="I34" s="324">
        <v>10775038</v>
      </c>
      <c r="J34" s="323">
        <v>247769</v>
      </c>
      <c r="K34" s="323">
        <v>51526</v>
      </c>
      <c r="L34" s="323">
        <v>0</v>
      </c>
      <c r="M34" s="323">
        <v>9391839</v>
      </c>
      <c r="N34" s="323">
        <v>1083904</v>
      </c>
      <c r="O34" s="323">
        <v>0</v>
      </c>
      <c r="P34" s="323">
        <v>0</v>
      </c>
      <c r="Q34" s="323">
        <v>0</v>
      </c>
      <c r="R34" s="325">
        <v>1283274</v>
      </c>
      <c r="S34" s="322">
        <v>11759017</v>
      </c>
      <c r="T34" s="326">
        <v>0.02777670018425921</v>
      </c>
      <c r="U34" s="327"/>
      <c r="V34" s="327"/>
    </row>
    <row r="35" spans="1:22" ht="14.25" customHeight="1">
      <c r="A35" s="320">
        <v>5</v>
      </c>
      <c r="B35" s="321" t="s">
        <v>240</v>
      </c>
      <c r="C35" s="322">
        <v>9873155</v>
      </c>
      <c r="D35" s="323">
        <v>8590455</v>
      </c>
      <c r="E35" s="323">
        <v>1282700</v>
      </c>
      <c r="F35" s="323">
        <v>26300</v>
      </c>
      <c r="G35" s="323">
        <v>0</v>
      </c>
      <c r="H35" s="322">
        <v>9846855</v>
      </c>
      <c r="I35" s="324">
        <v>9614432</v>
      </c>
      <c r="J35" s="323">
        <v>1233827</v>
      </c>
      <c r="K35" s="323">
        <v>17604</v>
      </c>
      <c r="L35" s="323">
        <v>0</v>
      </c>
      <c r="M35" s="323">
        <v>7167085</v>
      </c>
      <c r="N35" s="323">
        <v>1195916</v>
      </c>
      <c r="O35" s="323">
        <v>0</v>
      </c>
      <c r="P35" s="323">
        <v>0</v>
      </c>
      <c r="Q35" s="323">
        <v>0</v>
      </c>
      <c r="R35" s="325">
        <v>232423</v>
      </c>
      <c r="S35" s="322">
        <v>8595424</v>
      </c>
      <c r="T35" s="326">
        <v>0.1301617193818626</v>
      </c>
      <c r="U35" s="327"/>
      <c r="V35" s="327"/>
    </row>
    <row r="36" spans="1:22" ht="14.25" customHeight="1">
      <c r="A36" s="320">
        <v>6</v>
      </c>
      <c r="B36" s="321" t="s">
        <v>241</v>
      </c>
      <c r="C36" s="322">
        <v>14657630</v>
      </c>
      <c r="D36" s="323">
        <v>12538997</v>
      </c>
      <c r="E36" s="323">
        <v>2118633</v>
      </c>
      <c r="F36" s="323">
        <v>20618</v>
      </c>
      <c r="G36" s="323">
        <v>0</v>
      </c>
      <c r="H36" s="322">
        <v>14637012</v>
      </c>
      <c r="I36" s="324">
        <v>11392287</v>
      </c>
      <c r="J36" s="323">
        <v>106864</v>
      </c>
      <c r="K36" s="323">
        <v>28498</v>
      </c>
      <c r="L36" s="323">
        <v>0</v>
      </c>
      <c r="M36" s="323">
        <v>10956646</v>
      </c>
      <c r="N36" s="323">
        <v>300279</v>
      </c>
      <c r="O36" s="323">
        <v>0</v>
      </c>
      <c r="P36" s="323">
        <v>0</v>
      </c>
      <c r="Q36" s="323">
        <v>0</v>
      </c>
      <c r="R36" s="325">
        <v>3244725</v>
      </c>
      <c r="S36" s="322">
        <v>14501650</v>
      </c>
      <c r="T36" s="326">
        <v>0.01188189869163233</v>
      </c>
      <c r="U36" s="327"/>
      <c r="V36" s="327"/>
    </row>
    <row r="37" spans="1:22" s="333" customFormat="1" ht="21">
      <c r="A37" s="329" t="s">
        <v>61</v>
      </c>
      <c r="B37" s="330" t="s">
        <v>312</v>
      </c>
      <c r="C37" s="315">
        <v>150284719</v>
      </c>
      <c r="D37" s="315">
        <v>134998125</v>
      </c>
      <c r="E37" s="315">
        <v>15286594</v>
      </c>
      <c r="F37" s="315">
        <v>143407</v>
      </c>
      <c r="G37" s="315">
        <v>0</v>
      </c>
      <c r="H37" s="315">
        <v>150141312</v>
      </c>
      <c r="I37" s="331">
        <v>139724444</v>
      </c>
      <c r="J37" s="315">
        <v>4102572</v>
      </c>
      <c r="K37" s="315">
        <v>30267</v>
      </c>
      <c r="L37" s="315">
        <v>0</v>
      </c>
      <c r="M37" s="315">
        <v>118065201</v>
      </c>
      <c r="N37" s="315">
        <v>13844756</v>
      </c>
      <c r="O37" s="315">
        <v>2204663</v>
      </c>
      <c r="P37" s="315">
        <v>0</v>
      </c>
      <c r="Q37" s="315">
        <v>1476985</v>
      </c>
      <c r="R37" s="315">
        <v>10416868</v>
      </c>
      <c r="S37" s="317">
        <v>146008473</v>
      </c>
      <c r="T37" s="318">
        <v>0.029578496658752135</v>
      </c>
      <c r="U37" s="319"/>
      <c r="V37" s="319"/>
    </row>
    <row r="38" spans="1:22" ht="13.5" customHeight="1">
      <c r="A38" s="320">
        <v>1</v>
      </c>
      <c r="B38" s="321" t="s">
        <v>243</v>
      </c>
      <c r="C38" s="322">
        <v>16049474</v>
      </c>
      <c r="D38" s="323">
        <v>15685498</v>
      </c>
      <c r="E38" s="323">
        <v>363976</v>
      </c>
      <c r="F38" s="323">
        <v>136957</v>
      </c>
      <c r="G38" s="323">
        <v>0</v>
      </c>
      <c r="H38" s="322">
        <v>15912517</v>
      </c>
      <c r="I38" s="324">
        <v>15623817</v>
      </c>
      <c r="J38" s="323">
        <v>163788</v>
      </c>
      <c r="K38" s="323">
        <v>0</v>
      </c>
      <c r="L38" s="323">
        <v>0</v>
      </c>
      <c r="M38" s="323">
        <v>15447279</v>
      </c>
      <c r="N38" s="323">
        <v>12750</v>
      </c>
      <c r="O38" s="323">
        <v>0</v>
      </c>
      <c r="P38" s="323">
        <v>0</v>
      </c>
      <c r="Q38" s="323">
        <v>0</v>
      </c>
      <c r="R38" s="325">
        <v>288700</v>
      </c>
      <c r="S38" s="322">
        <v>15748729</v>
      </c>
      <c r="T38" s="326">
        <v>0.010483225705984651</v>
      </c>
      <c r="U38" s="327"/>
      <c r="V38" s="327"/>
    </row>
    <row r="39" spans="1:22" ht="13.5" customHeight="1">
      <c r="A39" s="320">
        <v>2</v>
      </c>
      <c r="B39" s="321" t="s">
        <v>244</v>
      </c>
      <c r="C39" s="322">
        <v>14500999</v>
      </c>
      <c r="D39" s="323">
        <v>12649168</v>
      </c>
      <c r="E39" s="323">
        <v>1851831</v>
      </c>
      <c r="F39" s="323">
        <v>0</v>
      </c>
      <c r="G39" s="323">
        <v>0</v>
      </c>
      <c r="H39" s="322">
        <v>14500999</v>
      </c>
      <c r="I39" s="324">
        <v>13100890</v>
      </c>
      <c r="J39" s="323">
        <v>131673</v>
      </c>
      <c r="K39" s="323">
        <v>789</v>
      </c>
      <c r="L39" s="323">
        <v>0</v>
      </c>
      <c r="M39" s="323">
        <v>10038381</v>
      </c>
      <c r="N39" s="323">
        <v>0</v>
      </c>
      <c r="O39" s="323">
        <v>2189296</v>
      </c>
      <c r="P39" s="323">
        <v>0</v>
      </c>
      <c r="Q39" s="323">
        <v>740751</v>
      </c>
      <c r="R39" s="325">
        <v>1400109</v>
      </c>
      <c r="S39" s="322">
        <v>14368537</v>
      </c>
      <c r="T39" s="326">
        <v>0.010110916128598896</v>
      </c>
      <c r="U39" s="327"/>
      <c r="V39" s="327"/>
    </row>
    <row r="40" spans="1:22" ht="13.5" customHeight="1">
      <c r="A40" s="320">
        <v>3</v>
      </c>
      <c r="B40" s="321" t="s">
        <v>245</v>
      </c>
      <c r="C40" s="322">
        <v>20768867</v>
      </c>
      <c r="D40" s="323">
        <v>19654319</v>
      </c>
      <c r="E40" s="323">
        <v>1114548</v>
      </c>
      <c r="F40" s="323">
        <v>2250</v>
      </c>
      <c r="G40" s="323">
        <v>0</v>
      </c>
      <c r="H40" s="322">
        <v>20766617</v>
      </c>
      <c r="I40" s="324">
        <v>18749867</v>
      </c>
      <c r="J40" s="323">
        <v>480271</v>
      </c>
      <c r="K40" s="323">
        <v>904</v>
      </c>
      <c r="L40" s="323">
        <v>0</v>
      </c>
      <c r="M40" s="323">
        <v>17987017</v>
      </c>
      <c r="N40" s="323">
        <v>281675</v>
      </c>
      <c r="O40" s="323">
        <v>0</v>
      </c>
      <c r="P40" s="323">
        <v>0</v>
      </c>
      <c r="Q40" s="323">
        <v>0</v>
      </c>
      <c r="R40" s="325">
        <v>2016750</v>
      </c>
      <c r="S40" s="322">
        <v>20285442</v>
      </c>
      <c r="T40" s="326">
        <v>0.025662848701806792</v>
      </c>
      <c r="U40" s="327"/>
      <c r="V40" s="327"/>
    </row>
    <row r="41" spans="1:22" ht="13.5" customHeight="1">
      <c r="A41" s="320">
        <v>4</v>
      </c>
      <c r="B41" s="321" t="s">
        <v>246</v>
      </c>
      <c r="C41" s="322">
        <v>18628463</v>
      </c>
      <c r="D41" s="323">
        <v>17950862</v>
      </c>
      <c r="E41" s="323">
        <v>677601</v>
      </c>
      <c r="F41" s="323">
        <v>0</v>
      </c>
      <c r="G41" s="323">
        <v>0</v>
      </c>
      <c r="H41" s="322">
        <v>18628463</v>
      </c>
      <c r="I41" s="324">
        <v>16799568</v>
      </c>
      <c r="J41" s="323">
        <v>1761960</v>
      </c>
      <c r="K41" s="323">
        <v>0</v>
      </c>
      <c r="L41" s="323">
        <v>0</v>
      </c>
      <c r="M41" s="323">
        <v>12514998</v>
      </c>
      <c r="N41" s="323">
        <v>2522610</v>
      </c>
      <c r="O41" s="323">
        <v>0</v>
      </c>
      <c r="P41" s="323">
        <v>0</v>
      </c>
      <c r="Q41" s="323">
        <v>0</v>
      </c>
      <c r="R41" s="325">
        <v>1828895</v>
      </c>
      <c r="S41" s="322">
        <v>16866503</v>
      </c>
      <c r="T41" s="326">
        <v>0.10488126837547251</v>
      </c>
      <c r="U41" s="327"/>
      <c r="V41" s="327"/>
    </row>
    <row r="42" spans="1:22" ht="13.5" customHeight="1">
      <c r="A42" s="320">
        <v>5</v>
      </c>
      <c r="B42" s="321" t="s">
        <v>247</v>
      </c>
      <c r="C42" s="322">
        <v>17509259</v>
      </c>
      <c r="D42" s="323">
        <v>16393257</v>
      </c>
      <c r="E42" s="323">
        <v>1116002</v>
      </c>
      <c r="F42" s="323">
        <v>0</v>
      </c>
      <c r="G42" s="323">
        <v>0</v>
      </c>
      <c r="H42" s="322">
        <v>17509259</v>
      </c>
      <c r="I42" s="324">
        <v>16218671</v>
      </c>
      <c r="J42" s="323">
        <v>121565</v>
      </c>
      <c r="K42" s="323">
        <v>736</v>
      </c>
      <c r="L42" s="323">
        <v>0</v>
      </c>
      <c r="M42" s="323">
        <v>13415071</v>
      </c>
      <c r="N42" s="323">
        <v>2681299</v>
      </c>
      <c r="O42" s="323">
        <v>0</v>
      </c>
      <c r="P42" s="323">
        <v>0</v>
      </c>
      <c r="Q42" s="323">
        <v>0</v>
      </c>
      <c r="R42" s="325">
        <v>1290588</v>
      </c>
      <c r="S42" s="322">
        <v>17386958</v>
      </c>
      <c r="T42" s="326">
        <v>0.007540753493304106</v>
      </c>
      <c r="U42" s="327"/>
      <c r="V42" s="327"/>
    </row>
    <row r="43" spans="1:22" ht="21">
      <c r="A43" s="320">
        <v>6</v>
      </c>
      <c r="B43" s="321" t="s">
        <v>248</v>
      </c>
      <c r="C43" s="322">
        <v>16176727</v>
      </c>
      <c r="D43" s="323">
        <v>14021285</v>
      </c>
      <c r="E43" s="323">
        <v>2155442</v>
      </c>
      <c r="F43" s="323">
        <v>4200</v>
      </c>
      <c r="G43" s="323">
        <v>0</v>
      </c>
      <c r="H43" s="322">
        <v>16172527</v>
      </c>
      <c r="I43" s="324">
        <v>15040678</v>
      </c>
      <c r="J43" s="323">
        <v>154573</v>
      </c>
      <c r="K43" s="323">
        <v>24357</v>
      </c>
      <c r="L43" s="323">
        <v>0</v>
      </c>
      <c r="M43" s="323">
        <v>14459048</v>
      </c>
      <c r="N43" s="323">
        <v>402700</v>
      </c>
      <c r="O43" s="323">
        <v>0</v>
      </c>
      <c r="P43" s="323">
        <v>0</v>
      </c>
      <c r="Q43" s="323">
        <v>0</v>
      </c>
      <c r="R43" s="325">
        <v>1131849</v>
      </c>
      <c r="S43" s="322">
        <v>15993597</v>
      </c>
      <c r="T43" s="326">
        <v>0.011896405201946349</v>
      </c>
      <c r="U43" s="327"/>
      <c r="V43" s="327"/>
    </row>
    <row r="44" spans="1:22" ht="21">
      <c r="A44" s="320">
        <v>7</v>
      </c>
      <c r="B44" s="321" t="s">
        <v>249</v>
      </c>
      <c r="C44" s="322">
        <v>36193928</v>
      </c>
      <c r="D44" s="323">
        <v>29110988</v>
      </c>
      <c r="E44" s="323">
        <v>7082940</v>
      </c>
      <c r="F44" s="323">
        <v>0</v>
      </c>
      <c r="G44" s="323">
        <v>0</v>
      </c>
      <c r="H44" s="322">
        <v>36193928</v>
      </c>
      <c r="I44" s="324">
        <v>35196079</v>
      </c>
      <c r="J44" s="323">
        <v>1094069</v>
      </c>
      <c r="K44" s="323">
        <v>1618</v>
      </c>
      <c r="L44" s="323">
        <v>0</v>
      </c>
      <c r="M44" s="323">
        <v>25405069</v>
      </c>
      <c r="N44" s="323">
        <v>7943722</v>
      </c>
      <c r="O44" s="323">
        <v>15367</v>
      </c>
      <c r="P44" s="323">
        <v>0</v>
      </c>
      <c r="Q44" s="323">
        <v>736234</v>
      </c>
      <c r="R44" s="325">
        <v>997849</v>
      </c>
      <c r="S44" s="322">
        <v>35098241</v>
      </c>
      <c r="T44" s="326">
        <v>0.03113093932991797</v>
      </c>
      <c r="U44" s="327"/>
      <c r="V44" s="327"/>
    </row>
    <row r="45" spans="1:22" ht="21">
      <c r="A45" s="320">
        <v>8</v>
      </c>
      <c r="B45" s="321" t="s">
        <v>250</v>
      </c>
      <c r="C45" s="322">
        <v>10457002</v>
      </c>
      <c r="D45" s="323">
        <v>9532748</v>
      </c>
      <c r="E45" s="323">
        <v>924254</v>
      </c>
      <c r="F45" s="323">
        <v>0</v>
      </c>
      <c r="G45" s="323">
        <v>0</v>
      </c>
      <c r="H45" s="322">
        <v>10457002</v>
      </c>
      <c r="I45" s="324">
        <v>8994874</v>
      </c>
      <c r="J45" s="323">
        <v>194673</v>
      </c>
      <c r="K45" s="323">
        <v>1863</v>
      </c>
      <c r="L45" s="323">
        <v>0</v>
      </c>
      <c r="M45" s="323">
        <v>8798338</v>
      </c>
      <c r="N45" s="323">
        <v>0</v>
      </c>
      <c r="O45" s="323">
        <v>0</v>
      </c>
      <c r="P45" s="323">
        <v>0</v>
      </c>
      <c r="Q45" s="323">
        <v>0</v>
      </c>
      <c r="R45" s="325">
        <v>1462128</v>
      </c>
      <c r="S45" s="322">
        <v>10260466</v>
      </c>
      <c r="T45" s="326">
        <v>0.021849777995778485</v>
      </c>
      <c r="U45" s="327"/>
      <c r="V45" s="327"/>
    </row>
    <row r="46" spans="1:22" s="333" customFormat="1" ht="18" customHeight="1">
      <c r="A46" s="329" t="s">
        <v>251</v>
      </c>
      <c r="B46" s="330" t="s">
        <v>313</v>
      </c>
      <c r="C46" s="315">
        <v>224913680</v>
      </c>
      <c r="D46" s="315">
        <v>124859137</v>
      </c>
      <c r="E46" s="315">
        <v>100054543</v>
      </c>
      <c r="F46" s="315">
        <v>214275</v>
      </c>
      <c r="G46" s="315">
        <v>0</v>
      </c>
      <c r="H46" s="315">
        <v>224699405</v>
      </c>
      <c r="I46" s="331">
        <v>203279644.611</v>
      </c>
      <c r="J46" s="315">
        <v>26246388</v>
      </c>
      <c r="K46" s="315">
        <v>4173890</v>
      </c>
      <c r="L46" s="315">
        <v>2700</v>
      </c>
      <c r="M46" s="315">
        <v>168614483</v>
      </c>
      <c r="N46" s="315">
        <v>3966046.611</v>
      </c>
      <c r="O46" s="315">
        <v>157500</v>
      </c>
      <c r="P46" s="315">
        <v>0</v>
      </c>
      <c r="Q46" s="315">
        <v>118637</v>
      </c>
      <c r="R46" s="315">
        <v>21419760.389</v>
      </c>
      <c r="S46" s="317">
        <v>194276427</v>
      </c>
      <c r="T46" s="318">
        <v>0.14964743793316274</v>
      </c>
      <c r="U46" s="319"/>
      <c r="V46" s="319"/>
    </row>
    <row r="47" spans="1:22" ht="15" customHeight="1">
      <c r="A47" s="320">
        <v>1</v>
      </c>
      <c r="B47" s="321" t="s">
        <v>253</v>
      </c>
      <c r="C47" s="322">
        <v>17224.023</v>
      </c>
      <c r="D47" s="323">
        <v>0</v>
      </c>
      <c r="E47" s="334">
        <v>17224.023</v>
      </c>
      <c r="F47" s="323">
        <v>0</v>
      </c>
      <c r="G47" s="323">
        <v>0</v>
      </c>
      <c r="H47" s="322">
        <v>17224.023</v>
      </c>
      <c r="I47" s="324">
        <v>17224.023</v>
      </c>
      <c r="J47" s="323">
        <v>17024.023</v>
      </c>
      <c r="K47" s="323">
        <v>0</v>
      </c>
      <c r="L47" s="323">
        <v>0</v>
      </c>
      <c r="M47" s="323">
        <v>200</v>
      </c>
      <c r="N47" s="323">
        <v>0</v>
      </c>
      <c r="O47" s="323">
        <v>0</v>
      </c>
      <c r="P47" s="323">
        <v>0</v>
      </c>
      <c r="Q47" s="323">
        <v>0</v>
      </c>
      <c r="R47" s="325">
        <v>0</v>
      </c>
      <c r="S47" s="322">
        <v>200</v>
      </c>
      <c r="T47" s="326">
        <v>0.9883883109073879</v>
      </c>
      <c r="U47" s="327"/>
      <c r="V47" s="327"/>
    </row>
    <row r="48" spans="1:22" ht="15" customHeight="1">
      <c r="A48" s="320">
        <v>2</v>
      </c>
      <c r="B48" s="321" t="s">
        <v>254</v>
      </c>
      <c r="C48" s="322">
        <v>76990797.544</v>
      </c>
      <c r="D48" s="323">
        <v>31816660.116</v>
      </c>
      <c r="E48" s="323">
        <v>45174137.427999996</v>
      </c>
      <c r="F48" s="323">
        <v>170075</v>
      </c>
      <c r="G48" s="323">
        <v>0</v>
      </c>
      <c r="H48" s="322">
        <v>76820722.544</v>
      </c>
      <c r="I48" s="324">
        <v>64861395.375999995</v>
      </c>
      <c r="J48" s="323">
        <v>5467448.032</v>
      </c>
      <c r="K48" s="323">
        <v>3888217.327</v>
      </c>
      <c r="L48" s="323">
        <v>0</v>
      </c>
      <c r="M48" s="323">
        <v>54800946.025</v>
      </c>
      <c r="N48" s="323">
        <v>704583.9920000001</v>
      </c>
      <c r="O48" s="323">
        <v>0</v>
      </c>
      <c r="P48" s="323">
        <v>0</v>
      </c>
      <c r="Q48" s="323">
        <v>200</v>
      </c>
      <c r="R48" s="325">
        <v>11959327.168000005</v>
      </c>
      <c r="S48" s="322">
        <v>67465057.18499999</v>
      </c>
      <c r="T48" s="326">
        <v>0.14424088943454616</v>
      </c>
      <c r="U48" s="327"/>
      <c r="V48" s="327"/>
    </row>
    <row r="49" spans="1:22" ht="15" customHeight="1">
      <c r="A49" s="320">
        <v>3</v>
      </c>
      <c r="B49" s="321" t="s">
        <v>255</v>
      </c>
      <c r="C49" s="322">
        <v>40332227.092999995</v>
      </c>
      <c r="D49" s="323">
        <v>12544999.311999999</v>
      </c>
      <c r="E49" s="323">
        <v>27787227.781</v>
      </c>
      <c r="F49" s="323">
        <v>44200</v>
      </c>
      <c r="G49" s="323">
        <v>0</v>
      </c>
      <c r="H49" s="322">
        <v>40288027.092999995</v>
      </c>
      <c r="I49" s="324">
        <v>37212370.835999995</v>
      </c>
      <c r="J49" s="323">
        <v>2048488.284</v>
      </c>
      <c r="K49" s="323">
        <v>85813.859</v>
      </c>
      <c r="L49" s="323">
        <v>0</v>
      </c>
      <c r="M49" s="323">
        <v>34643517.389</v>
      </c>
      <c r="N49" s="323">
        <v>434551.304</v>
      </c>
      <c r="O49" s="323">
        <v>0</v>
      </c>
      <c r="P49" s="323">
        <v>0</v>
      </c>
      <c r="Q49" s="323">
        <v>0</v>
      </c>
      <c r="R49" s="325">
        <v>3075656.2569999993</v>
      </c>
      <c r="S49" s="322">
        <v>38153724.949999996</v>
      </c>
      <c r="T49" s="326">
        <v>0.057354640272885636</v>
      </c>
      <c r="U49" s="327"/>
      <c r="V49" s="327"/>
    </row>
    <row r="50" spans="1:22" ht="15" customHeight="1">
      <c r="A50" s="320">
        <v>4</v>
      </c>
      <c r="B50" s="321" t="s">
        <v>256</v>
      </c>
      <c r="C50" s="322">
        <v>22443034.772</v>
      </c>
      <c r="D50" s="323">
        <v>10880273.805</v>
      </c>
      <c r="E50" s="323">
        <v>11562760.967</v>
      </c>
      <c r="F50" s="323">
        <v>0</v>
      </c>
      <c r="G50" s="323">
        <v>0</v>
      </c>
      <c r="H50" s="322">
        <v>22443034.772</v>
      </c>
      <c r="I50" s="324">
        <v>21355029.503</v>
      </c>
      <c r="J50" s="323">
        <v>3054002.4</v>
      </c>
      <c r="K50" s="323">
        <v>0</v>
      </c>
      <c r="L50" s="323">
        <v>0</v>
      </c>
      <c r="M50" s="323">
        <v>18240047.103</v>
      </c>
      <c r="N50" s="323">
        <v>60980</v>
      </c>
      <c r="O50" s="323">
        <v>0</v>
      </c>
      <c r="P50" s="323">
        <v>0</v>
      </c>
      <c r="Q50" s="323">
        <v>0</v>
      </c>
      <c r="R50" s="325">
        <v>1088005.2690000013</v>
      </c>
      <c r="S50" s="322">
        <v>19389032.372</v>
      </c>
      <c r="T50" s="326">
        <v>0.14301091925773118</v>
      </c>
      <c r="U50" s="327"/>
      <c r="V50" s="327"/>
    </row>
    <row r="51" spans="1:22" ht="15" customHeight="1">
      <c r="A51" s="320">
        <v>5</v>
      </c>
      <c r="B51" s="321" t="s">
        <v>257</v>
      </c>
      <c r="C51" s="322">
        <v>64544680.033</v>
      </c>
      <c r="D51" s="323">
        <v>54037898.279</v>
      </c>
      <c r="E51" s="323">
        <v>10506781.754</v>
      </c>
      <c r="F51" s="323">
        <v>0</v>
      </c>
      <c r="G51" s="323">
        <v>0</v>
      </c>
      <c r="H51" s="322">
        <v>64544680.033</v>
      </c>
      <c r="I51" s="324">
        <v>61478903.312</v>
      </c>
      <c r="J51" s="323">
        <v>15118721.121</v>
      </c>
      <c r="K51" s="323">
        <v>160858.777</v>
      </c>
      <c r="L51" s="323">
        <v>2700</v>
      </c>
      <c r="M51" s="323">
        <v>45932271.91</v>
      </c>
      <c r="N51" s="323">
        <v>81361.5</v>
      </c>
      <c r="O51" s="323">
        <v>157500</v>
      </c>
      <c r="P51" s="323">
        <v>0</v>
      </c>
      <c r="Q51" s="323">
        <v>25490.004</v>
      </c>
      <c r="R51" s="325">
        <v>3065776.721000001</v>
      </c>
      <c r="S51" s="322">
        <v>49262400.135</v>
      </c>
      <c r="T51" s="326">
        <v>0.2485337095305276</v>
      </c>
      <c r="U51" s="335"/>
      <c r="V51" s="327"/>
    </row>
    <row r="52" spans="1:22" ht="22.5" customHeight="1">
      <c r="A52" s="320">
        <v>6</v>
      </c>
      <c r="B52" s="321" t="s">
        <v>258</v>
      </c>
      <c r="C52" s="322">
        <v>20585716.83</v>
      </c>
      <c r="D52" s="323">
        <v>15579305.495000001</v>
      </c>
      <c r="E52" s="323">
        <v>5006411.334999999</v>
      </c>
      <c r="F52" s="323">
        <v>0</v>
      </c>
      <c r="G52" s="323">
        <v>0</v>
      </c>
      <c r="H52" s="322">
        <v>20585716.83</v>
      </c>
      <c r="I52" s="324">
        <v>18354721.919</v>
      </c>
      <c r="J52" s="323">
        <v>540704.501</v>
      </c>
      <c r="K52" s="323">
        <v>39000</v>
      </c>
      <c r="L52" s="323">
        <v>0</v>
      </c>
      <c r="M52" s="323">
        <v>14997500.592</v>
      </c>
      <c r="N52" s="323">
        <v>2684569.815</v>
      </c>
      <c r="O52" s="323">
        <v>0</v>
      </c>
      <c r="P52" s="323">
        <v>0</v>
      </c>
      <c r="Q52" s="323">
        <v>92947.011</v>
      </c>
      <c r="R52" s="325">
        <v>2230994.9109999985</v>
      </c>
      <c r="S52" s="322">
        <v>20006012.329</v>
      </c>
      <c r="T52" s="326">
        <v>0.03158339873293942</v>
      </c>
      <c r="U52" s="327"/>
      <c r="V52" s="327"/>
    </row>
    <row r="53" spans="1:22" s="333" customFormat="1" ht="18" customHeight="1">
      <c r="A53" s="329" t="s">
        <v>259</v>
      </c>
      <c r="B53" s="330" t="s">
        <v>314</v>
      </c>
      <c r="C53" s="315">
        <v>82721013</v>
      </c>
      <c r="D53" s="315">
        <v>59343434</v>
      </c>
      <c r="E53" s="315">
        <v>23377579</v>
      </c>
      <c r="F53" s="315">
        <v>346755</v>
      </c>
      <c r="G53" s="315">
        <v>0</v>
      </c>
      <c r="H53" s="315">
        <v>82374258</v>
      </c>
      <c r="I53" s="331">
        <v>72338829</v>
      </c>
      <c r="J53" s="315">
        <v>3403544</v>
      </c>
      <c r="K53" s="315">
        <v>1201123</v>
      </c>
      <c r="L53" s="315">
        <v>0</v>
      </c>
      <c r="M53" s="315">
        <v>46604241</v>
      </c>
      <c r="N53" s="315">
        <v>21129921</v>
      </c>
      <c r="O53" s="315">
        <v>0</v>
      </c>
      <c r="P53" s="315">
        <v>0</v>
      </c>
      <c r="Q53" s="315">
        <v>0</v>
      </c>
      <c r="R53" s="315">
        <v>10035429</v>
      </c>
      <c r="S53" s="317">
        <v>77769591</v>
      </c>
      <c r="T53" s="318">
        <v>0.06365415453435111</v>
      </c>
      <c r="U53" s="319"/>
      <c r="V53" s="319"/>
    </row>
    <row r="54" spans="1:22" ht="14.25" customHeight="1">
      <c r="A54" s="320">
        <v>1</v>
      </c>
      <c r="B54" s="321" t="s">
        <v>261</v>
      </c>
      <c r="C54" s="322">
        <v>9642364.815000001</v>
      </c>
      <c r="D54" s="323">
        <v>5165993.072000001</v>
      </c>
      <c r="E54" s="323">
        <v>4476371.743</v>
      </c>
      <c r="F54" s="323">
        <v>126755</v>
      </c>
      <c r="G54" s="323">
        <v>0</v>
      </c>
      <c r="H54" s="322">
        <v>9515609.815000001</v>
      </c>
      <c r="I54" s="324">
        <v>8706072.282</v>
      </c>
      <c r="J54" s="323">
        <v>754884.991</v>
      </c>
      <c r="K54" s="323">
        <v>904893.144</v>
      </c>
      <c r="L54" s="323">
        <v>0</v>
      </c>
      <c r="M54" s="323">
        <v>4812739.935</v>
      </c>
      <c r="N54" s="323">
        <v>2233554.212</v>
      </c>
      <c r="O54" s="323">
        <v>0</v>
      </c>
      <c r="P54" s="323"/>
      <c r="Q54" s="323">
        <v>0</v>
      </c>
      <c r="R54" s="325">
        <v>809537.5330000017</v>
      </c>
      <c r="S54" s="322">
        <v>7855831.680000001</v>
      </c>
      <c r="T54" s="326">
        <v>0.19064603201510613</v>
      </c>
      <c r="U54" s="327"/>
      <c r="V54" s="327"/>
    </row>
    <row r="55" spans="1:22" ht="14.25" customHeight="1">
      <c r="A55" s="320">
        <v>2</v>
      </c>
      <c r="B55" s="321" t="s">
        <v>262</v>
      </c>
      <c r="C55" s="322">
        <v>12766277.813000001</v>
      </c>
      <c r="D55" s="323">
        <v>7619624.904000001</v>
      </c>
      <c r="E55" s="323">
        <v>5146652.909</v>
      </c>
      <c r="F55" s="323">
        <v>0</v>
      </c>
      <c r="G55" s="323">
        <v>0</v>
      </c>
      <c r="H55" s="322">
        <v>12766277.813000001</v>
      </c>
      <c r="I55" s="324">
        <v>12232119.86</v>
      </c>
      <c r="J55" s="323">
        <v>266312.82</v>
      </c>
      <c r="K55" s="323">
        <v>0</v>
      </c>
      <c r="L55" s="323">
        <v>0</v>
      </c>
      <c r="M55" s="323">
        <v>8449705.855</v>
      </c>
      <c r="N55" s="323">
        <v>3516101.1849999996</v>
      </c>
      <c r="O55" s="323">
        <v>0</v>
      </c>
      <c r="P55" s="323">
        <v>0</v>
      </c>
      <c r="Q55" s="323">
        <v>0</v>
      </c>
      <c r="R55" s="325">
        <v>534157.9530000016</v>
      </c>
      <c r="S55" s="322">
        <v>12499964.993</v>
      </c>
      <c r="T55" s="326">
        <v>0.02177159993917849</v>
      </c>
      <c r="U55" s="327"/>
      <c r="V55" s="327"/>
    </row>
    <row r="56" spans="1:22" ht="21">
      <c r="A56" s="320">
        <v>3</v>
      </c>
      <c r="B56" s="321" t="s">
        <v>263</v>
      </c>
      <c r="C56" s="322">
        <v>12343111.551</v>
      </c>
      <c r="D56" s="323">
        <v>9111307.995000001</v>
      </c>
      <c r="E56" s="323">
        <v>3231803.5560000003</v>
      </c>
      <c r="F56" s="323">
        <v>220000</v>
      </c>
      <c r="G56" s="323">
        <v>0</v>
      </c>
      <c r="H56" s="322">
        <v>12123111.551</v>
      </c>
      <c r="I56" s="324">
        <v>11644823.928</v>
      </c>
      <c r="J56" s="323">
        <v>719314.8470000001</v>
      </c>
      <c r="K56" s="323">
        <v>292480.247</v>
      </c>
      <c r="L56" s="323">
        <v>0</v>
      </c>
      <c r="M56" s="323">
        <v>7415781.874</v>
      </c>
      <c r="N56" s="323">
        <v>3217246.96</v>
      </c>
      <c r="O56" s="323">
        <v>0</v>
      </c>
      <c r="P56" s="323">
        <v>0</v>
      </c>
      <c r="Q56" s="323">
        <v>0</v>
      </c>
      <c r="R56" s="325">
        <v>478287.62300000153</v>
      </c>
      <c r="S56" s="322">
        <v>11111316.457</v>
      </c>
      <c r="T56" s="326">
        <v>0.08688796844468699</v>
      </c>
      <c r="U56" s="327"/>
      <c r="V56" s="327"/>
    </row>
    <row r="57" spans="1:22" ht="21">
      <c r="A57" s="320">
        <v>4</v>
      </c>
      <c r="B57" s="321" t="s">
        <v>264</v>
      </c>
      <c r="C57" s="322">
        <v>25044371.365</v>
      </c>
      <c r="D57" s="323">
        <v>20269280.522</v>
      </c>
      <c r="E57" s="323">
        <v>4775090.842999999</v>
      </c>
      <c r="F57" s="323">
        <v>0</v>
      </c>
      <c r="G57" s="323">
        <v>0</v>
      </c>
      <c r="H57" s="322">
        <v>25044371.365</v>
      </c>
      <c r="I57" s="324">
        <v>24172286.053</v>
      </c>
      <c r="J57" s="323">
        <v>1492465.061</v>
      </c>
      <c r="K57" s="323">
        <v>3750</v>
      </c>
      <c r="L57" s="323">
        <v>0</v>
      </c>
      <c r="M57" s="323">
        <v>18077762.819</v>
      </c>
      <c r="N57" s="323">
        <v>4598308.173</v>
      </c>
      <c r="O57" s="323">
        <v>0</v>
      </c>
      <c r="P57" s="323">
        <v>0</v>
      </c>
      <c r="Q57" s="323">
        <v>0</v>
      </c>
      <c r="R57" s="325">
        <v>872085.311999999</v>
      </c>
      <c r="S57" s="322">
        <v>23548156.303999998</v>
      </c>
      <c r="T57" s="326">
        <v>0.06189795444747793</v>
      </c>
      <c r="U57" s="327"/>
      <c r="V57" s="327"/>
    </row>
    <row r="58" spans="1:22" ht="15.75">
      <c r="A58" s="320">
        <v>5</v>
      </c>
      <c r="B58" s="321" t="s">
        <v>265</v>
      </c>
      <c r="C58" s="322">
        <v>22924887.48</v>
      </c>
      <c r="D58" s="323">
        <v>17177227.478</v>
      </c>
      <c r="E58" s="323">
        <v>5747660.002</v>
      </c>
      <c r="F58" s="323">
        <v>0</v>
      </c>
      <c r="G58" s="323">
        <v>0</v>
      </c>
      <c r="H58" s="322">
        <v>22924887.48</v>
      </c>
      <c r="I58" s="324">
        <v>15583527.42</v>
      </c>
      <c r="J58" s="323">
        <v>170566.625</v>
      </c>
      <c r="K58" s="323">
        <v>0</v>
      </c>
      <c r="L58" s="323">
        <v>0</v>
      </c>
      <c r="M58" s="323">
        <v>7848250.039</v>
      </c>
      <c r="N58" s="323">
        <v>7564710.756</v>
      </c>
      <c r="O58" s="323">
        <v>0</v>
      </c>
      <c r="P58" s="323">
        <v>0</v>
      </c>
      <c r="Q58" s="323">
        <v>0</v>
      </c>
      <c r="R58" s="325">
        <v>7341360.0600000005</v>
      </c>
      <c r="S58" s="322">
        <v>22754320.855</v>
      </c>
      <c r="T58" s="326">
        <v>0.010945315550386473</v>
      </c>
      <c r="U58" s="327"/>
      <c r="V58" s="327"/>
    </row>
    <row r="59" spans="1:22" s="336" customFormat="1" ht="21">
      <c r="A59" s="329" t="s">
        <v>266</v>
      </c>
      <c r="B59" s="330" t="s">
        <v>315</v>
      </c>
      <c r="C59" s="315">
        <v>42987630</v>
      </c>
      <c r="D59" s="315">
        <v>31117502</v>
      </c>
      <c r="E59" s="315">
        <v>11870128</v>
      </c>
      <c r="F59" s="315">
        <v>2052</v>
      </c>
      <c r="G59" s="315">
        <v>0</v>
      </c>
      <c r="H59" s="315">
        <v>42985578</v>
      </c>
      <c r="I59" s="331">
        <v>41905277</v>
      </c>
      <c r="J59" s="315">
        <v>1737361</v>
      </c>
      <c r="K59" s="315">
        <v>1270616</v>
      </c>
      <c r="L59" s="315">
        <v>0</v>
      </c>
      <c r="M59" s="315">
        <v>17202315</v>
      </c>
      <c r="N59" s="315">
        <v>18170424</v>
      </c>
      <c r="O59" s="315">
        <v>471425</v>
      </c>
      <c r="P59" s="315">
        <v>0</v>
      </c>
      <c r="Q59" s="315">
        <v>3053136</v>
      </c>
      <c r="R59" s="315">
        <v>1080301</v>
      </c>
      <c r="S59" s="317">
        <v>39977601</v>
      </c>
      <c r="T59" s="318">
        <v>0.07178038699040219</v>
      </c>
      <c r="U59" s="319"/>
      <c r="V59" s="319"/>
    </row>
    <row r="60" spans="1:22" ht="21" customHeight="1">
      <c r="A60" s="320">
        <v>1</v>
      </c>
      <c r="B60" s="321" t="s">
        <v>268</v>
      </c>
      <c r="C60" s="322">
        <v>1687917</v>
      </c>
      <c r="D60" s="323">
        <v>1596554</v>
      </c>
      <c r="E60" s="323">
        <v>91363</v>
      </c>
      <c r="F60" s="323">
        <v>0</v>
      </c>
      <c r="G60" s="323">
        <v>0</v>
      </c>
      <c r="H60" s="322">
        <v>1687917</v>
      </c>
      <c r="I60" s="324">
        <v>1686785</v>
      </c>
      <c r="J60" s="323">
        <v>145033</v>
      </c>
      <c r="K60" s="323">
        <v>0</v>
      </c>
      <c r="L60" s="323">
        <v>0</v>
      </c>
      <c r="M60" s="323">
        <v>137482</v>
      </c>
      <c r="N60" s="323">
        <v>1404270</v>
      </c>
      <c r="O60" s="323">
        <v>0</v>
      </c>
      <c r="P60" s="323">
        <v>0</v>
      </c>
      <c r="Q60" s="323">
        <v>0</v>
      </c>
      <c r="R60" s="325">
        <v>1132</v>
      </c>
      <c r="S60" s="322">
        <v>1542884</v>
      </c>
      <c r="T60" s="326">
        <v>0.08598191233618985</v>
      </c>
      <c r="U60" s="327"/>
      <c r="V60" s="327"/>
    </row>
    <row r="61" spans="1:22" ht="15.75" customHeight="1">
      <c r="A61" s="320">
        <v>2</v>
      </c>
      <c r="B61" s="321" t="s">
        <v>269</v>
      </c>
      <c r="C61" s="322">
        <v>5529152</v>
      </c>
      <c r="D61" s="323">
        <v>5140420</v>
      </c>
      <c r="E61" s="323">
        <v>388732</v>
      </c>
      <c r="F61" s="323">
        <v>2052</v>
      </c>
      <c r="G61" s="323">
        <v>0</v>
      </c>
      <c r="H61" s="322">
        <v>5527100</v>
      </c>
      <c r="I61" s="324">
        <v>5311723</v>
      </c>
      <c r="J61" s="323">
        <v>23236</v>
      </c>
      <c r="K61" s="323">
        <v>15525</v>
      </c>
      <c r="L61" s="323">
        <v>0</v>
      </c>
      <c r="M61" s="323">
        <v>2544423</v>
      </c>
      <c r="N61" s="323">
        <v>2705539</v>
      </c>
      <c r="O61" s="323">
        <v>0</v>
      </c>
      <c r="P61" s="323">
        <v>0</v>
      </c>
      <c r="Q61" s="323">
        <v>23000</v>
      </c>
      <c r="R61" s="325">
        <v>215377</v>
      </c>
      <c r="S61" s="322">
        <v>5488339</v>
      </c>
      <c r="T61" s="326">
        <v>0.007297255523301949</v>
      </c>
      <c r="U61" s="327"/>
      <c r="V61" s="327"/>
    </row>
    <row r="62" spans="1:22" ht="15.75" customHeight="1">
      <c r="A62" s="320">
        <v>3</v>
      </c>
      <c r="B62" s="321" t="s">
        <v>270</v>
      </c>
      <c r="C62" s="322">
        <v>8756458</v>
      </c>
      <c r="D62" s="323">
        <v>7204257</v>
      </c>
      <c r="E62" s="323">
        <v>1552201</v>
      </c>
      <c r="F62" s="323">
        <v>0</v>
      </c>
      <c r="G62" s="323">
        <v>0</v>
      </c>
      <c r="H62" s="322">
        <v>8756458</v>
      </c>
      <c r="I62" s="324">
        <v>8490426</v>
      </c>
      <c r="J62" s="323">
        <v>181962</v>
      </c>
      <c r="K62" s="323">
        <v>595286</v>
      </c>
      <c r="L62" s="323">
        <v>0</v>
      </c>
      <c r="M62" s="323">
        <v>5026205</v>
      </c>
      <c r="N62" s="323">
        <v>2215548</v>
      </c>
      <c r="O62" s="323">
        <v>471425</v>
      </c>
      <c r="P62" s="323">
        <v>0</v>
      </c>
      <c r="Q62" s="323">
        <v>0</v>
      </c>
      <c r="R62" s="325">
        <v>266032</v>
      </c>
      <c r="S62" s="322">
        <v>7979210</v>
      </c>
      <c r="T62" s="326">
        <v>0.091544052088788</v>
      </c>
      <c r="U62" s="327"/>
      <c r="V62" s="327"/>
    </row>
    <row r="63" spans="1:22" ht="15.75" customHeight="1">
      <c r="A63" s="320">
        <v>4</v>
      </c>
      <c r="B63" s="321" t="s">
        <v>271</v>
      </c>
      <c r="C63" s="322">
        <v>15342166</v>
      </c>
      <c r="D63" s="323">
        <v>10492636</v>
      </c>
      <c r="E63" s="323">
        <v>4849530</v>
      </c>
      <c r="F63" s="323">
        <v>0</v>
      </c>
      <c r="G63" s="323">
        <v>0</v>
      </c>
      <c r="H63" s="322">
        <v>15342166</v>
      </c>
      <c r="I63" s="324">
        <v>14943493</v>
      </c>
      <c r="J63" s="323">
        <v>1112190</v>
      </c>
      <c r="K63" s="323">
        <v>149805</v>
      </c>
      <c r="L63" s="323">
        <v>0</v>
      </c>
      <c r="M63" s="323">
        <v>2298323</v>
      </c>
      <c r="N63" s="323">
        <v>8353039</v>
      </c>
      <c r="O63" s="323">
        <v>0</v>
      </c>
      <c r="P63" s="323">
        <v>0</v>
      </c>
      <c r="Q63" s="323">
        <v>3030136</v>
      </c>
      <c r="R63" s="325">
        <v>398673</v>
      </c>
      <c r="S63" s="322">
        <v>14080171</v>
      </c>
      <c r="T63" s="326">
        <v>0.08445113869963335</v>
      </c>
      <c r="U63" s="327"/>
      <c r="V63" s="327"/>
    </row>
    <row r="64" spans="1:22" ht="21">
      <c r="A64" s="320">
        <v>5</v>
      </c>
      <c r="B64" s="321" t="s">
        <v>272</v>
      </c>
      <c r="C64" s="322">
        <v>11671937</v>
      </c>
      <c r="D64" s="323">
        <v>6683635</v>
      </c>
      <c r="E64" s="323">
        <v>4988302</v>
      </c>
      <c r="F64" s="323">
        <v>0</v>
      </c>
      <c r="G64" s="323">
        <v>0</v>
      </c>
      <c r="H64" s="322">
        <v>11671937</v>
      </c>
      <c r="I64" s="324">
        <v>11472850</v>
      </c>
      <c r="J64" s="323">
        <v>274940</v>
      </c>
      <c r="K64" s="323">
        <v>510000</v>
      </c>
      <c r="L64" s="323">
        <v>0</v>
      </c>
      <c r="M64" s="323">
        <v>7195882</v>
      </c>
      <c r="N64" s="323">
        <v>3492028</v>
      </c>
      <c r="O64" s="323">
        <v>0</v>
      </c>
      <c r="P64" s="323">
        <v>0</v>
      </c>
      <c r="Q64" s="323">
        <v>0</v>
      </c>
      <c r="R64" s="325">
        <v>199087</v>
      </c>
      <c r="S64" s="322">
        <v>10886997</v>
      </c>
      <c r="T64" s="326">
        <v>0.0684171762029487</v>
      </c>
      <c r="U64" s="327"/>
      <c r="V64" s="327"/>
    </row>
    <row r="65" spans="1:22" s="333" customFormat="1" ht="16.5" customHeight="1">
      <c r="A65" s="329" t="s">
        <v>273</v>
      </c>
      <c r="B65" s="330" t="s">
        <v>316</v>
      </c>
      <c r="C65" s="315">
        <v>38921757</v>
      </c>
      <c r="D65" s="315">
        <v>23037066</v>
      </c>
      <c r="E65" s="315">
        <v>15884691</v>
      </c>
      <c r="F65" s="315">
        <v>0</v>
      </c>
      <c r="G65" s="315">
        <v>0</v>
      </c>
      <c r="H65" s="315">
        <v>38921757</v>
      </c>
      <c r="I65" s="331">
        <v>37588022</v>
      </c>
      <c r="J65" s="315">
        <v>1746162</v>
      </c>
      <c r="K65" s="315">
        <v>1355280</v>
      </c>
      <c r="L65" s="315">
        <v>0</v>
      </c>
      <c r="M65" s="315">
        <v>28762228</v>
      </c>
      <c r="N65" s="315">
        <v>5724352</v>
      </c>
      <c r="O65" s="315">
        <v>0</v>
      </c>
      <c r="P65" s="315">
        <v>0</v>
      </c>
      <c r="Q65" s="315">
        <v>0</v>
      </c>
      <c r="R65" s="315">
        <v>1333735</v>
      </c>
      <c r="S65" s="317">
        <v>35820315</v>
      </c>
      <c r="T65" s="318">
        <v>0.08251144473630456</v>
      </c>
      <c r="U65" s="319"/>
      <c r="V65" s="319"/>
    </row>
    <row r="66" spans="1:22" ht="15" customHeight="1">
      <c r="A66" s="320">
        <v>1</v>
      </c>
      <c r="B66" s="321" t="s">
        <v>275</v>
      </c>
      <c r="C66" s="322">
        <v>61031</v>
      </c>
      <c r="D66" s="323">
        <v>0</v>
      </c>
      <c r="E66" s="323">
        <v>61031</v>
      </c>
      <c r="F66" s="323">
        <v>0</v>
      </c>
      <c r="G66" s="323">
        <v>0</v>
      </c>
      <c r="H66" s="322">
        <v>61031</v>
      </c>
      <c r="I66" s="324">
        <v>61031</v>
      </c>
      <c r="J66" s="323">
        <v>54524</v>
      </c>
      <c r="K66" s="323">
        <v>0</v>
      </c>
      <c r="L66" s="323">
        <v>0</v>
      </c>
      <c r="M66" s="323">
        <v>6507</v>
      </c>
      <c r="N66" s="323">
        <v>0</v>
      </c>
      <c r="O66" s="323">
        <v>0</v>
      </c>
      <c r="P66" s="323">
        <v>0</v>
      </c>
      <c r="Q66" s="323">
        <v>0</v>
      </c>
      <c r="R66" s="325">
        <v>0</v>
      </c>
      <c r="S66" s="322">
        <v>6507</v>
      </c>
      <c r="T66" s="326">
        <v>0.8933820517441956</v>
      </c>
      <c r="U66" s="327"/>
      <c r="V66" s="327"/>
    </row>
    <row r="67" spans="1:22" ht="21">
      <c r="A67" s="320">
        <v>2</v>
      </c>
      <c r="B67" s="321" t="s">
        <v>276</v>
      </c>
      <c r="C67" s="322">
        <v>13105510</v>
      </c>
      <c r="D67" s="323">
        <v>8062086</v>
      </c>
      <c r="E67" s="323">
        <v>5043424</v>
      </c>
      <c r="F67" s="323">
        <v>0</v>
      </c>
      <c r="G67" s="323">
        <v>0</v>
      </c>
      <c r="H67" s="322">
        <v>13105510</v>
      </c>
      <c r="I67" s="324">
        <v>12388617</v>
      </c>
      <c r="J67" s="323">
        <v>776975</v>
      </c>
      <c r="K67" s="323">
        <v>6140</v>
      </c>
      <c r="L67" s="323">
        <v>0</v>
      </c>
      <c r="M67" s="323">
        <v>8889506</v>
      </c>
      <c r="N67" s="323">
        <v>2715996</v>
      </c>
      <c r="O67" s="323">
        <v>0</v>
      </c>
      <c r="P67" s="323">
        <v>0</v>
      </c>
      <c r="Q67" s="323">
        <v>0</v>
      </c>
      <c r="R67" s="325">
        <v>716893</v>
      </c>
      <c r="S67" s="322">
        <v>12322395</v>
      </c>
      <c r="T67" s="326">
        <v>0.06321246350581344</v>
      </c>
      <c r="U67" s="327"/>
      <c r="V67" s="327"/>
    </row>
    <row r="68" spans="1:22" ht="21">
      <c r="A68" s="320">
        <v>3</v>
      </c>
      <c r="B68" s="321" t="s">
        <v>277</v>
      </c>
      <c r="C68" s="322">
        <v>25755216</v>
      </c>
      <c r="D68" s="323">
        <v>14974980</v>
      </c>
      <c r="E68" s="323">
        <v>10780236</v>
      </c>
      <c r="F68" s="323">
        <v>0</v>
      </c>
      <c r="G68" s="323">
        <v>0</v>
      </c>
      <c r="H68" s="322">
        <v>25755216</v>
      </c>
      <c r="I68" s="324">
        <v>25138374</v>
      </c>
      <c r="J68" s="323">
        <v>914663</v>
      </c>
      <c r="K68" s="323">
        <v>1349140</v>
      </c>
      <c r="L68" s="323">
        <v>0</v>
      </c>
      <c r="M68" s="323">
        <v>19866215</v>
      </c>
      <c r="N68" s="323">
        <v>3008356</v>
      </c>
      <c r="O68" s="323">
        <v>0</v>
      </c>
      <c r="P68" s="323">
        <v>0</v>
      </c>
      <c r="Q68" s="323">
        <v>0</v>
      </c>
      <c r="R68" s="325">
        <v>616842</v>
      </c>
      <c r="S68" s="322">
        <v>23491413</v>
      </c>
      <c r="T68" s="326">
        <v>0.09005367650270459</v>
      </c>
      <c r="U68" s="327"/>
      <c r="V68" s="327"/>
    </row>
    <row r="69" spans="1:22" s="333" customFormat="1" ht="21">
      <c r="A69" s="329" t="s">
        <v>61</v>
      </c>
      <c r="B69" s="330" t="s">
        <v>317</v>
      </c>
      <c r="C69" s="315">
        <v>17044405</v>
      </c>
      <c r="D69" s="315">
        <v>12565221</v>
      </c>
      <c r="E69" s="315">
        <v>4479184</v>
      </c>
      <c r="F69" s="315">
        <v>1244945</v>
      </c>
      <c r="G69" s="315">
        <v>0</v>
      </c>
      <c r="H69" s="315">
        <v>15799460</v>
      </c>
      <c r="I69" s="331">
        <v>14685927</v>
      </c>
      <c r="J69" s="315">
        <v>1062733</v>
      </c>
      <c r="K69" s="315">
        <v>87422</v>
      </c>
      <c r="L69" s="315">
        <v>0</v>
      </c>
      <c r="M69" s="315">
        <v>10754545</v>
      </c>
      <c r="N69" s="315">
        <v>2521742</v>
      </c>
      <c r="O69" s="315">
        <v>0</v>
      </c>
      <c r="P69" s="315">
        <v>0</v>
      </c>
      <c r="Q69" s="315">
        <v>259485</v>
      </c>
      <c r="R69" s="315">
        <v>1113533</v>
      </c>
      <c r="S69" s="317">
        <v>14649305</v>
      </c>
      <c r="T69" s="318">
        <v>0.07831681309596596</v>
      </c>
      <c r="U69" s="319"/>
      <c r="V69" s="319"/>
    </row>
    <row r="70" spans="1:22" ht="13.5" customHeight="1">
      <c r="A70" s="320">
        <v>1</v>
      </c>
      <c r="B70" s="321" t="s">
        <v>280</v>
      </c>
      <c r="C70" s="322">
        <v>4180192</v>
      </c>
      <c r="D70" s="323">
        <v>3265811</v>
      </c>
      <c r="E70" s="323">
        <v>914381</v>
      </c>
      <c r="F70" s="323">
        <v>0</v>
      </c>
      <c r="G70" s="323">
        <v>0</v>
      </c>
      <c r="H70" s="322">
        <v>4180192</v>
      </c>
      <c r="I70" s="324">
        <v>3558047</v>
      </c>
      <c r="J70" s="323">
        <v>708902.6</v>
      </c>
      <c r="K70" s="323">
        <v>59079.6</v>
      </c>
      <c r="L70" s="323">
        <v>0</v>
      </c>
      <c r="M70" s="323">
        <v>1102659.8</v>
      </c>
      <c r="N70" s="323">
        <v>1687405</v>
      </c>
      <c r="O70" s="323">
        <v>0</v>
      </c>
      <c r="P70" s="323">
        <v>0</v>
      </c>
      <c r="Q70" s="323">
        <v>0</v>
      </c>
      <c r="R70" s="325">
        <v>622145</v>
      </c>
      <c r="S70" s="322">
        <v>3412209.8</v>
      </c>
      <c r="T70" s="326">
        <v>0.21584374798871403</v>
      </c>
      <c r="U70" s="327"/>
      <c r="V70" s="327"/>
    </row>
    <row r="71" spans="1:22" ht="13.5" customHeight="1">
      <c r="A71" s="320">
        <v>2</v>
      </c>
      <c r="B71" s="321" t="s">
        <v>281</v>
      </c>
      <c r="C71" s="322">
        <v>2520418</v>
      </c>
      <c r="D71" s="323">
        <v>1829024</v>
      </c>
      <c r="E71" s="323">
        <v>691394</v>
      </c>
      <c r="F71" s="323">
        <v>0</v>
      </c>
      <c r="G71" s="323">
        <v>0</v>
      </c>
      <c r="H71" s="322">
        <v>2520418</v>
      </c>
      <c r="I71" s="324">
        <v>2431505</v>
      </c>
      <c r="J71" s="323">
        <v>50002.4</v>
      </c>
      <c r="K71" s="323">
        <v>25000.4</v>
      </c>
      <c r="L71" s="323">
        <v>0</v>
      </c>
      <c r="M71" s="323">
        <v>2086478.2</v>
      </c>
      <c r="N71" s="323">
        <v>270024</v>
      </c>
      <c r="O71" s="323">
        <v>0</v>
      </c>
      <c r="P71" s="323">
        <v>0</v>
      </c>
      <c r="Q71" s="323">
        <v>0</v>
      </c>
      <c r="R71" s="325">
        <v>88913</v>
      </c>
      <c r="S71" s="322">
        <v>2445415.2</v>
      </c>
      <c r="T71" s="326">
        <v>0.030846245432355684</v>
      </c>
      <c r="U71" s="327"/>
      <c r="V71" s="327"/>
    </row>
    <row r="72" spans="1:22" ht="21">
      <c r="A72" s="320">
        <v>3</v>
      </c>
      <c r="B72" s="321" t="s">
        <v>282</v>
      </c>
      <c r="C72" s="322">
        <v>6766709</v>
      </c>
      <c r="D72" s="323">
        <v>4986653</v>
      </c>
      <c r="E72" s="323">
        <v>1780056</v>
      </c>
      <c r="F72" s="323">
        <v>1244945</v>
      </c>
      <c r="G72" s="323">
        <v>0</v>
      </c>
      <c r="H72" s="322">
        <v>5521764</v>
      </c>
      <c r="I72" s="324">
        <v>5177020</v>
      </c>
      <c r="J72" s="323">
        <v>265210</v>
      </c>
      <c r="K72" s="323">
        <v>3342</v>
      </c>
      <c r="L72" s="323">
        <v>0</v>
      </c>
      <c r="M72" s="323">
        <v>4084670</v>
      </c>
      <c r="N72" s="323">
        <v>564313</v>
      </c>
      <c r="O72" s="323">
        <v>0</v>
      </c>
      <c r="P72" s="323">
        <v>0</v>
      </c>
      <c r="Q72" s="323">
        <v>259485</v>
      </c>
      <c r="R72" s="325">
        <v>344744</v>
      </c>
      <c r="S72" s="322">
        <v>5253212</v>
      </c>
      <c r="T72" s="326">
        <v>0.05187385793371476</v>
      </c>
      <c r="U72" s="327"/>
      <c r="V72" s="327"/>
    </row>
    <row r="73" spans="1:22" ht="15" customHeight="1">
      <c r="A73" s="320">
        <v>4</v>
      </c>
      <c r="B73" s="321" t="s">
        <v>283</v>
      </c>
      <c r="C73" s="322">
        <v>3577086</v>
      </c>
      <c r="D73" s="323">
        <v>2483733</v>
      </c>
      <c r="E73" s="323">
        <v>1093353</v>
      </c>
      <c r="F73" s="323">
        <v>0</v>
      </c>
      <c r="G73" s="323">
        <v>0</v>
      </c>
      <c r="H73" s="322">
        <v>3577086</v>
      </c>
      <c r="I73" s="324">
        <v>3519355</v>
      </c>
      <c r="J73" s="323">
        <v>38618</v>
      </c>
      <c r="K73" s="323">
        <v>0</v>
      </c>
      <c r="L73" s="323">
        <v>0</v>
      </c>
      <c r="M73" s="323">
        <v>3480737</v>
      </c>
      <c r="N73" s="323">
        <v>0</v>
      </c>
      <c r="O73" s="323">
        <v>0</v>
      </c>
      <c r="P73" s="323">
        <v>0</v>
      </c>
      <c r="Q73" s="323">
        <v>0</v>
      </c>
      <c r="R73" s="325">
        <v>57731</v>
      </c>
      <c r="S73" s="322">
        <v>3538468</v>
      </c>
      <c r="T73" s="326">
        <v>0.010973033410951722</v>
      </c>
      <c r="U73" s="327"/>
      <c r="V73" s="327"/>
    </row>
    <row r="74" spans="1:22" s="336" customFormat="1" ht="15.75" customHeight="1">
      <c r="A74" s="329" t="s">
        <v>284</v>
      </c>
      <c r="B74" s="330" t="s">
        <v>318</v>
      </c>
      <c r="C74" s="315">
        <v>39165757</v>
      </c>
      <c r="D74" s="315">
        <v>22191415</v>
      </c>
      <c r="E74" s="315">
        <v>16974342</v>
      </c>
      <c r="F74" s="315">
        <v>126404</v>
      </c>
      <c r="G74" s="315">
        <v>0</v>
      </c>
      <c r="H74" s="315">
        <v>39039353</v>
      </c>
      <c r="I74" s="331">
        <v>37986588</v>
      </c>
      <c r="J74" s="315">
        <v>2497775</v>
      </c>
      <c r="K74" s="315">
        <v>59131</v>
      </c>
      <c r="L74" s="315">
        <v>0</v>
      </c>
      <c r="M74" s="315">
        <v>28787268</v>
      </c>
      <c r="N74" s="315">
        <v>5759728</v>
      </c>
      <c r="O74" s="315">
        <v>880786</v>
      </c>
      <c r="P74" s="315">
        <v>0</v>
      </c>
      <c r="Q74" s="315">
        <v>1900</v>
      </c>
      <c r="R74" s="315">
        <v>1052765</v>
      </c>
      <c r="S74" s="317">
        <v>36482447</v>
      </c>
      <c r="T74" s="318">
        <v>0.06731075715460415</v>
      </c>
      <c r="U74" s="319"/>
      <c r="V74" s="319"/>
    </row>
    <row r="75" spans="1:22" ht="15" customHeight="1">
      <c r="A75" s="320">
        <v>1</v>
      </c>
      <c r="B75" s="321" t="s">
        <v>286</v>
      </c>
      <c r="C75" s="322">
        <v>20001134</v>
      </c>
      <c r="D75" s="323">
        <v>8028444</v>
      </c>
      <c r="E75" s="323">
        <v>11972690</v>
      </c>
      <c r="F75" s="323">
        <v>126404</v>
      </c>
      <c r="G75" s="323">
        <v>0</v>
      </c>
      <c r="H75" s="322">
        <v>19874730</v>
      </c>
      <c r="I75" s="324">
        <v>19704408</v>
      </c>
      <c r="J75" s="323">
        <v>1115970</v>
      </c>
      <c r="K75" s="323">
        <v>0</v>
      </c>
      <c r="L75" s="323">
        <v>0</v>
      </c>
      <c r="M75" s="323">
        <v>15232741</v>
      </c>
      <c r="N75" s="323">
        <v>2504209</v>
      </c>
      <c r="O75" s="323">
        <v>851488</v>
      </c>
      <c r="P75" s="323">
        <v>0</v>
      </c>
      <c r="Q75" s="323">
        <v>0</v>
      </c>
      <c r="R75" s="325">
        <v>170322</v>
      </c>
      <c r="S75" s="322">
        <v>18758760</v>
      </c>
      <c r="T75" s="326">
        <v>0.05663555078640272</v>
      </c>
      <c r="U75" s="327"/>
      <c r="V75" s="327"/>
    </row>
    <row r="76" spans="1:22" ht="19.5" customHeight="1">
      <c r="A76" s="320">
        <v>2</v>
      </c>
      <c r="B76" s="321" t="s">
        <v>287</v>
      </c>
      <c r="C76" s="322">
        <v>4387951</v>
      </c>
      <c r="D76" s="323">
        <v>2803585</v>
      </c>
      <c r="E76" s="323">
        <v>1584366</v>
      </c>
      <c r="F76" s="323">
        <v>0</v>
      </c>
      <c r="G76" s="323">
        <v>0</v>
      </c>
      <c r="H76" s="322">
        <v>4387951</v>
      </c>
      <c r="I76" s="324">
        <v>4157639</v>
      </c>
      <c r="J76" s="323">
        <v>424450</v>
      </c>
      <c r="K76" s="323">
        <v>53529</v>
      </c>
      <c r="L76" s="323">
        <v>0</v>
      </c>
      <c r="M76" s="323">
        <v>3548480</v>
      </c>
      <c r="N76" s="323">
        <v>131180</v>
      </c>
      <c r="O76" s="323">
        <v>0</v>
      </c>
      <c r="P76" s="323">
        <v>0</v>
      </c>
      <c r="Q76" s="323">
        <v>0</v>
      </c>
      <c r="R76" s="325">
        <v>230312</v>
      </c>
      <c r="S76" s="322">
        <v>3909972</v>
      </c>
      <c r="T76" s="326">
        <v>0.1149640456999754</v>
      </c>
      <c r="U76" s="327"/>
      <c r="V76" s="327"/>
    </row>
    <row r="77" spans="1:22" ht="13.5" customHeight="1">
      <c r="A77" s="320">
        <v>3</v>
      </c>
      <c r="B77" s="321" t="s">
        <v>288</v>
      </c>
      <c r="C77" s="322">
        <v>3402729</v>
      </c>
      <c r="D77" s="323">
        <v>1946478</v>
      </c>
      <c r="E77" s="323">
        <v>1456251</v>
      </c>
      <c r="F77" s="323">
        <v>0</v>
      </c>
      <c r="G77" s="323">
        <v>0</v>
      </c>
      <c r="H77" s="322">
        <v>3402729</v>
      </c>
      <c r="I77" s="324">
        <v>3367861</v>
      </c>
      <c r="J77" s="323">
        <v>66853</v>
      </c>
      <c r="K77" s="323">
        <v>0</v>
      </c>
      <c r="L77" s="323">
        <v>0</v>
      </c>
      <c r="M77" s="323">
        <v>2141954</v>
      </c>
      <c r="N77" s="323">
        <v>1159054</v>
      </c>
      <c r="O77" s="323">
        <v>0</v>
      </c>
      <c r="P77" s="323">
        <v>0</v>
      </c>
      <c r="Q77" s="323">
        <v>0</v>
      </c>
      <c r="R77" s="325">
        <v>34868</v>
      </c>
      <c r="S77" s="322">
        <v>3335876</v>
      </c>
      <c r="T77" s="326">
        <v>0.01985028479500787</v>
      </c>
      <c r="U77" s="327"/>
      <c r="V77" s="327"/>
    </row>
    <row r="78" spans="1:22" ht="13.5" customHeight="1">
      <c r="A78" s="320">
        <v>4</v>
      </c>
      <c r="B78" s="321" t="s">
        <v>289</v>
      </c>
      <c r="C78" s="322">
        <v>7261526</v>
      </c>
      <c r="D78" s="323">
        <v>5933118</v>
      </c>
      <c r="E78" s="323">
        <v>1328408</v>
      </c>
      <c r="F78" s="323">
        <v>0</v>
      </c>
      <c r="G78" s="323">
        <v>0</v>
      </c>
      <c r="H78" s="322">
        <v>7261526</v>
      </c>
      <c r="I78" s="324">
        <v>7069596</v>
      </c>
      <c r="J78" s="323">
        <v>754248</v>
      </c>
      <c r="K78" s="323">
        <v>3908</v>
      </c>
      <c r="L78" s="323">
        <v>0</v>
      </c>
      <c r="M78" s="323">
        <v>6291502</v>
      </c>
      <c r="N78" s="323">
        <v>14700</v>
      </c>
      <c r="O78" s="323">
        <v>5238</v>
      </c>
      <c r="P78" s="323">
        <v>0</v>
      </c>
      <c r="Q78" s="323">
        <v>0</v>
      </c>
      <c r="R78" s="325">
        <v>191930</v>
      </c>
      <c r="S78" s="322">
        <v>6503370</v>
      </c>
      <c r="T78" s="326">
        <v>0.10724177166559447</v>
      </c>
      <c r="U78" s="327"/>
      <c r="V78" s="327"/>
    </row>
    <row r="79" spans="1:22" ht="13.5" customHeight="1">
      <c r="A79" s="320">
        <v>5</v>
      </c>
      <c r="B79" s="321" t="s">
        <v>290</v>
      </c>
      <c r="C79" s="322">
        <v>4112417</v>
      </c>
      <c r="D79" s="323">
        <v>3479790</v>
      </c>
      <c r="E79" s="323">
        <v>632627</v>
      </c>
      <c r="F79" s="323">
        <v>0</v>
      </c>
      <c r="G79" s="323">
        <v>0</v>
      </c>
      <c r="H79" s="322">
        <v>4112417</v>
      </c>
      <c r="I79" s="324">
        <v>3687084</v>
      </c>
      <c r="J79" s="323">
        <v>136254</v>
      </c>
      <c r="K79" s="323">
        <v>1694</v>
      </c>
      <c r="L79" s="323">
        <v>0</v>
      </c>
      <c r="M79" s="323">
        <v>1572591</v>
      </c>
      <c r="N79" s="323">
        <v>1950585</v>
      </c>
      <c r="O79" s="323">
        <v>24060</v>
      </c>
      <c r="P79" s="323">
        <v>0</v>
      </c>
      <c r="Q79" s="323">
        <v>1900</v>
      </c>
      <c r="R79" s="325">
        <v>425333</v>
      </c>
      <c r="S79" s="322">
        <v>3974469</v>
      </c>
      <c r="T79" s="326">
        <v>0.0374138479079945</v>
      </c>
      <c r="U79" s="327"/>
      <c r="V79" s="327"/>
    </row>
    <row r="80" spans="1:22" s="336" customFormat="1" ht="21">
      <c r="A80" s="329" t="s">
        <v>291</v>
      </c>
      <c r="B80" s="330" t="s">
        <v>319</v>
      </c>
      <c r="C80" s="315">
        <v>13160942.013</v>
      </c>
      <c r="D80" s="315">
        <v>9793616.620000001</v>
      </c>
      <c r="E80" s="315">
        <v>3367325.393</v>
      </c>
      <c r="F80" s="315">
        <v>10030</v>
      </c>
      <c r="G80" s="315">
        <v>0</v>
      </c>
      <c r="H80" s="315">
        <v>13150912.013</v>
      </c>
      <c r="I80" s="331">
        <v>13089675.813000001</v>
      </c>
      <c r="J80" s="315">
        <v>880410.3920000001</v>
      </c>
      <c r="K80" s="315">
        <v>81983.973</v>
      </c>
      <c r="L80" s="315">
        <v>0</v>
      </c>
      <c r="M80" s="315">
        <v>7144414.516999999</v>
      </c>
      <c r="N80" s="315">
        <v>683797.23</v>
      </c>
      <c r="O80" s="315">
        <v>0</v>
      </c>
      <c r="P80" s="315">
        <v>0</v>
      </c>
      <c r="Q80" s="315">
        <v>4299069.701</v>
      </c>
      <c r="R80" s="315">
        <v>61236.199999999255</v>
      </c>
      <c r="S80" s="317">
        <v>12188517.648</v>
      </c>
      <c r="T80" s="318">
        <v>0.07352316273900374</v>
      </c>
      <c r="U80" s="319"/>
      <c r="V80" s="319"/>
    </row>
    <row r="81" spans="1:22" ht="17.25" customHeight="1">
      <c r="A81" s="320">
        <v>1</v>
      </c>
      <c r="B81" s="321" t="s">
        <v>293</v>
      </c>
      <c r="C81" s="322">
        <v>4909572.120999999</v>
      </c>
      <c r="D81" s="323">
        <v>3589804.277</v>
      </c>
      <c r="E81" s="323">
        <v>1319767.844</v>
      </c>
      <c r="F81" s="323">
        <v>9030</v>
      </c>
      <c r="G81" s="323">
        <v>0</v>
      </c>
      <c r="H81" s="322">
        <v>4900542.120999999</v>
      </c>
      <c r="I81" s="324">
        <v>4892742.321</v>
      </c>
      <c r="J81" s="323">
        <v>421789.89800000004</v>
      </c>
      <c r="K81" s="323">
        <v>81983.973</v>
      </c>
      <c r="L81" s="323">
        <v>0</v>
      </c>
      <c r="M81" s="323">
        <v>2447003.891</v>
      </c>
      <c r="N81" s="323">
        <v>476931.23</v>
      </c>
      <c r="O81" s="323">
        <v>0</v>
      </c>
      <c r="P81" s="323">
        <v>0</v>
      </c>
      <c r="Q81" s="323">
        <v>1465033.3290000001</v>
      </c>
      <c r="R81" s="325">
        <v>7799.799999998882</v>
      </c>
      <c r="S81" s="322">
        <v>4396768.25</v>
      </c>
      <c r="T81" s="326">
        <v>0.10296349939332929</v>
      </c>
      <c r="U81" s="327"/>
      <c r="V81" s="327"/>
    </row>
    <row r="82" spans="1:22" ht="17.25" customHeight="1">
      <c r="A82" s="320">
        <v>2</v>
      </c>
      <c r="B82" s="321" t="s">
        <v>294</v>
      </c>
      <c r="C82" s="322">
        <v>7819901.455</v>
      </c>
      <c r="D82" s="323">
        <v>5946399.656</v>
      </c>
      <c r="E82" s="323">
        <v>1873501.799</v>
      </c>
      <c r="F82" s="323">
        <v>1000</v>
      </c>
      <c r="G82" s="323">
        <v>0</v>
      </c>
      <c r="H82" s="322">
        <v>7818901.455</v>
      </c>
      <c r="I82" s="324">
        <v>7800871.055</v>
      </c>
      <c r="J82" s="323">
        <v>416801.444</v>
      </c>
      <c r="K82" s="323">
        <v>0</v>
      </c>
      <c r="L82" s="323">
        <v>0</v>
      </c>
      <c r="M82" s="323">
        <v>4484738.611</v>
      </c>
      <c r="N82" s="323">
        <v>199066</v>
      </c>
      <c r="O82" s="323">
        <v>0</v>
      </c>
      <c r="P82" s="323">
        <v>0</v>
      </c>
      <c r="Q82" s="323">
        <v>2700265</v>
      </c>
      <c r="R82" s="325">
        <v>18030.400000000373</v>
      </c>
      <c r="S82" s="322">
        <v>7402100.011</v>
      </c>
      <c r="T82" s="326">
        <v>0.05343011582441803</v>
      </c>
      <c r="U82" s="327"/>
      <c r="V82" s="327"/>
    </row>
    <row r="83" spans="1:22" ht="17.25" customHeight="1">
      <c r="A83" s="320">
        <v>3</v>
      </c>
      <c r="B83" s="321" t="s">
        <v>295</v>
      </c>
      <c r="C83" s="322">
        <v>431468.43700000003</v>
      </c>
      <c r="D83" s="323">
        <v>257412.687</v>
      </c>
      <c r="E83" s="323">
        <v>174055.75</v>
      </c>
      <c r="F83" s="323">
        <v>0</v>
      </c>
      <c r="G83" s="323">
        <v>0</v>
      </c>
      <c r="H83" s="322">
        <v>431468.43700000003</v>
      </c>
      <c r="I83" s="324">
        <v>396062.43700000003</v>
      </c>
      <c r="J83" s="323">
        <v>41819.05</v>
      </c>
      <c r="K83" s="323">
        <v>0</v>
      </c>
      <c r="L83" s="323">
        <v>0</v>
      </c>
      <c r="M83" s="323">
        <v>212672.015</v>
      </c>
      <c r="N83" s="323">
        <v>7800</v>
      </c>
      <c r="O83" s="323">
        <v>0</v>
      </c>
      <c r="P83" s="323">
        <v>0</v>
      </c>
      <c r="Q83" s="323">
        <v>133771.372</v>
      </c>
      <c r="R83" s="325">
        <v>35406</v>
      </c>
      <c r="S83" s="322">
        <v>389649.38700000005</v>
      </c>
      <c r="T83" s="326">
        <v>0.10558701379701908</v>
      </c>
      <c r="U83" s="327"/>
      <c r="V83" s="327"/>
    </row>
    <row r="84" spans="1:22" s="333" customFormat="1" ht="15.75" customHeight="1">
      <c r="A84" s="329" t="s">
        <v>296</v>
      </c>
      <c r="B84" s="330" t="s">
        <v>320</v>
      </c>
      <c r="C84" s="315">
        <v>171492520</v>
      </c>
      <c r="D84" s="315">
        <v>51019159</v>
      </c>
      <c r="E84" s="315">
        <v>120473361</v>
      </c>
      <c r="F84" s="315">
        <v>291736</v>
      </c>
      <c r="G84" s="315">
        <v>0</v>
      </c>
      <c r="H84" s="315">
        <v>171200784</v>
      </c>
      <c r="I84" s="331">
        <v>91682737</v>
      </c>
      <c r="J84" s="315">
        <v>2851373</v>
      </c>
      <c r="K84" s="315">
        <v>234960</v>
      </c>
      <c r="L84" s="315">
        <v>0</v>
      </c>
      <c r="M84" s="315">
        <v>82780796</v>
      </c>
      <c r="N84" s="315">
        <v>5748137</v>
      </c>
      <c r="O84" s="315">
        <v>67471</v>
      </c>
      <c r="P84" s="315">
        <v>0</v>
      </c>
      <c r="Q84" s="315">
        <v>0</v>
      </c>
      <c r="R84" s="315">
        <v>79518047</v>
      </c>
      <c r="S84" s="317">
        <v>168114451</v>
      </c>
      <c r="T84" s="318">
        <v>0.03366318568783565</v>
      </c>
      <c r="U84" s="319"/>
      <c r="V84" s="319"/>
    </row>
    <row r="85" spans="1:22" ht="21" customHeight="1">
      <c r="A85" s="320">
        <v>1</v>
      </c>
      <c r="B85" s="321" t="s">
        <v>298</v>
      </c>
      <c r="C85" s="322">
        <v>3526140</v>
      </c>
      <c r="D85" s="323">
        <v>1904374</v>
      </c>
      <c r="E85" s="323">
        <v>1621766</v>
      </c>
      <c r="F85" s="323">
        <v>0</v>
      </c>
      <c r="G85" s="323">
        <v>0</v>
      </c>
      <c r="H85" s="322">
        <v>3526140</v>
      </c>
      <c r="I85" s="324">
        <v>3526140</v>
      </c>
      <c r="J85" s="323">
        <v>571089</v>
      </c>
      <c r="K85" s="323">
        <v>0</v>
      </c>
      <c r="L85" s="323">
        <v>0</v>
      </c>
      <c r="M85" s="323">
        <v>2955051</v>
      </c>
      <c r="N85" s="323">
        <v>0</v>
      </c>
      <c r="O85" s="323">
        <v>0</v>
      </c>
      <c r="P85" s="323">
        <v>0</v>
      </c>
      <c r="Q85" s="323">
        <v>0</v>
      </c>
      <c r="R85" s="325">
        <v>0</v>
      </c>
      <c r="S85" s="322">
        <v>2955051</v>
      </c>
      <c r="T85" s="326">
        <v>0.16195868570164543</v>
      </c>
      <c r="U85" s="327"/>
      <c r="V85" s="327"/>
    </row>
    <row r="86" spans="1:22" ht="15" customHeight="1">
      <c r="A86" s="320">
        <v>2</v>
      </c>
      <c r="B86" s="321" t="s">
        <v>299</v>
      </c>
      <c r="C86" s="322">
        <v>9429269</v>
      </c>
      <c r="D86" s="323">
        <v>9005941</v>
      </c>
      <c r="E86" s="323">
        <v>423328</v>
      </c>
      <c r="F86" s="323">
        <v>200</v>
      </c>
      <c r="G86" s="323">
        <v>0</v>
      </c>
      <c r="H86" s="322">
        <v>9429069</v>
      </c>
      <c r="I86" s="324">
        <v>9041327</v>
      </c>
      <c r="J86" s="323">
        <v>115534</v>
      </c>
      <c r="K86" s="323">
        <v>0</v>
      </c>
      <c r="L86" s="323">
        <v>0</v>
      </c>
      <c r="M86" s="323">
        <v>7536210</v>
      </c>
      <c r="N86" s="323">
        <v>1389583</v>
      </c>
      <c r="O86" s="323">
        <v>0</v>
      </c>
      <c r="P86" s="323">
        <v>0</v>
      </c>
      <c r="Q86" s="323">
        <v>0</v>
      </c>
      <c r="R86" s="325">
        <v>387742</v>
      </c>
      <c r="S86" s="322">
        <v>9313535</v>
      </c>
      <c r="T86" s="326">
        <v>0.012778433962182765</v>
      </c>
      <c r="U86" s="327"/>
      <c r="V86" s="327"/>
    </row>
    <row r="87" spans="1:22" ht="15" customHeight="1">
      <c r="A87" s="320">
        <v>3</v>
      </c>
      <c r="B87" s="321" t="s">
        <v>300</v>
      </c>
      <c r="C87" s="322">
        <v>88403510</v>
      </c>
      <c r="D87" s="323">
        <v>15859668</v>
      </c>
      <c r="E87" s="323">
        <v>72543842</v>
      </c>
      <c r="F87" s="323">
        <v>249063</v>
      </c>
      <c r="G87" s="323">
        <v>0</v>
      </c>
      <c r="H87" s="322">
        <v>88154447</v>
      </c>
      <c r="I87" s="324">
        <v>50075163</v>
      </c>
      <c r="J87" s="323">
        <v>92518</v>
      </c>
      <c r="K87" s="323">
        <v>55865</v>
      </c>
      <c r="L87" s="323">
        <v>0</v>
      </c>
      <c r="M87" s="323">
        <v>46917012</v>
      </c>
      <c r="N87" s="323">
        <v>3009767</v>
      </c>
      <c r="O87" s="323">
        <v>1</v>
      </c>
      <c r="P87" s="323">
        <v>0</v>
      </c>
      <c r="Q87" s="323">
        <v>0</v>
      </c>
      <c r="R87" s="325">
        <v>38079284</v>
      </c>
      <c r="S87" s="322">
        <v>88006064</v>
      </c>
      <c r="T87" s="326">
        <v>0.002963205531652488</v>
      </c>
      <c r="U87" s="327"/>
      <c r="V87" s="327"/>
    </row>
    <row r="88" spans="1:22" ht="21.75" customHeight="1">
      <c r="A88" s="320">
        <v>4</v>
      </c>
      <c r="B88" s="321" t="s">
        <v>301</v>
      </c>
      <c r="C88" s="322">
        <v>17693512</v>
      </c>
      <c r="D88" s="323">
        <v>14937915</v>
      </c>
      <c r="E88" s="323">
        <v>2755597</v>
      </c>
      <c r="F88" s="323">
        <v>485</v>
      </c>
      <c r="G88" s="323">
        <v>0</v>
      </c>
      <c r="H88" s="322">
        <v>17693027</v>
      </c>
      <c r="I88" s="324">
        <v>16490901</v>
      </c>
      <c r="J88" s="323">
        <v>1310875</v>
      </c>
      <c r="K88" s="323">
        <v>156588</v>
      </c>
      <c r="L88" s="323">
        <v>0</v>
      </c>
      <c r="M88" s="323">
        <v>13715773</v>
      </c>
      <c r="N88" s="323">
        <v>1240195</v>
      </c>
      <c r="O88" s="323">
        <v>67470</v>
      </c>
      <c r="P88" s="323">
        <v>0</v>
      </c>
      <c r="Q88" s="323">
        <v>0</v>
      </c>
      <c r="R88" s="325">
        <v>1202126</v>
      </c>
      <c r="S88" s="322">
        <v>16225564</v>
      </c>
      <c r="T88" s="326">
        <v>0.08898622337251312</v>
      </c>
      <c r="U88" s="327"/>
      <c r="V88" s="327"/>
    </row>
    <row r="89" spans="1:22" ht="21.75" customHeight="1">
      <c r="A89" s="320">
        <v>5</v>
      </c>
      <c r="B89" s="321" t="s">
        <v>302</v>
      </c>
      <c r="C89" s="322">
        <v>52440089</v>
      </c>
      <c r="D89" s="323">
        <v>9311261</v>
      </c>
      <c r="E89" s="323">
        <v>43128828</v>
      </c>
      <c r="F89" s="323">
        <v>41988</v>
      </c>
      <c r="G89" s="323">
        <v>0</v>
      </c>
      <c r="H89" s="322">
        <v>52398101</v>
      </c>
      <c r="I89" s="324">
        <v>12549206</v>
      </c>
      <c r="J89" s="323">
        <v>761357</v>
      </c>
      <c r="K89" s="323">
        <v>22507</v>
      </c>
      <c r="L89" s="323">
        <v>0</v>
      </c>
      <c r="M89" s="323">
        <v>11656750</v>
      </c>
      <c r="N89" s="323">
        <v>108592</v>
      </c>
      <c r="O89" s="323">
        <v>0</v>
      </c>
      <c r="P89" s="323">
        <v>0</v>
      </c>
      <c r="Q89" s="323">
        <v>0</v>
      </c>
      <c r="R89" s="325">
        <v>39848895</v>
      </c>
      <c r="S89" s="322">
        <v>51614237</v>
      </c>
      <c r="T89" s="326">
        <v>0.06246323472576672</v>
      </c>
      <c r="U89" s="327"/>
      <c r="V89" s="327"/>
    </row>
    <row r="90" ht="12" customHeight="1"/>
    <row r="91" spans="1:21" ht="15.75">
      <c r="A91" s="291"/>
      <c r="B91" s="291"/>
      <c r="C91" s="291"/>
      <c r="D91" s="289" t="s">
        <v>134</v>
      </c>
      <c r="E91" s="291"/>
      <c r="F91" s="291"/>
      <c r="G91" s="291"/>
      <c r="H91" s="291"/>
      <c r="I91" s="291"/>
      <c r="J91" s="291"/>
      <c r="K91" s="291"/>
      <c r="L91" s="291"/>
      <c r="M91" s="291"/>
      <c r="O91" s="289" t="s">
        <v>134</v>
      </c>
      <c r="P91" s="291"/>
      <c r="Q91" s="291"/>
      <c r="R91" s="291"/>
      <c r="S91" s="291"/>
      <c r="T91" s="337"/>
      <c r="U91" s="291"/>
    </row>
    <row r="92" spans="1:21" ht="15.75">
      <c r="A92" s="291"/>
      <c r="B92" s="291"/>
      <c r="C92" s="291"/>
      <c r="D92" s="291" t="s">
        <v>52</v>
      </c>
      <c r="E92" s="291"/>
      <c r="F92" s="291"/>
      <c r="G92" s="291"/>
      <c r="H92" s="291"/>
      <c r="I92" s="291"/>
      <c r="J92" s="291"/>
      <c r="K92" s="291"/>
      <c r="L92" s="291"/>
      <c r="M92" s="291"/>
      <c r="N92" s="440"/>
      <c r="O92" s="441" t="s">
        <v>346</v>
      </c>
      <c r="P92" s="441"/>
      <c r="Q92" s="291"/>
      <c r="R92" s="291"/>
      <c r="S92" s="291"/>
      <c r="T92" s="337"/>
      <c r="U92" s="291"/>
    </row>
    <row r="93" spans="4:16" ht="15.75">
      <c r="D93" s="439" t="s">
        <v>345</v>
      </c>
      <c r="N93" s="442" t="s">
        <v>347</v>
      </c>
      <c r="O93" s="442"/>
      <c r="P93" s="442"/>
    </row>
    <row r="94" ht="15.75">
      <c r="O94" s="439" t="s">
        <v>345</v>
      </c>
    </row>
    <row r="96" spans="4:16" ht="15.75">
      <c r="D96" s="290" t="s">
        <v>136</v>
      </c>
      <c r="N96" s="581" t="s">
        <v>220</v>
      </c>
      <c r="O96" s="581"/>
      <c r="P96" s="581"/>
    </row>
  </sheetData>
  <sheetProtection formatCells="0" formatColumns="0" formatRows="0"/>
  <mergeCells count="29">
    <mergeCell ref="A11:B11"/>
    <mergeCell ref="A6:B10"/>
    <mergeCell ref="C6:E6"/>
    <mergeCell ref="A3:D3"/>
    <mergeCell ref="E9:E10"/>
    <mergeCell ref="D7:E8"/>
    <mergeCell ref="C7:C10"/>
    <mergeCell ref="D9:D10"/>
    <mergeCell ref="J9:J10"/>
    <mergeCell ref="K9:K10"/>
    <mergeCell ref="N9:N10"/>
    <mergeCell ref="M9:M10"/>
    <mergeCell ref="F6:F10"/>
    <mergeCell ref="G6:G10"/>
    <mergeCell ref="H6:R6"/>
    <mergeCell ref="I4:J4"/>
    <mergeCell ref="M4:N4"/>
    <mergeCell ref="T6:T10"/>
    <mergeCell ref="H7:H10"/>
    <mergeCell ref="I7:Q7"/>
    <mergeCell ref="R7:R10"/>
    <mergeCell ref="I8:I10"/>
    <mergeCell ref="J8:Q8"/>
    <mergeCell ref="P9:P10"/>
    <mergeCell ref="O9:O10"/>
    <mergeCell ref="Q9:Q10"/>
    <mergeCell ref="N96:P96"/>
    <mergeCell ref="S6:S10"/>
    <mergeCell ref="L9:L10"/>
  </mergeCells>
  <printOptions horizontalCentered="1"/>
  <pageMargins left="0.03937007874015748" right="0.03937007874015748" top="0.31496062992125984" bottom="0.31496062992125984" header="0.5118110236220472" footer="0.2755905511811024"/>
  <pageSetup horizontalDpi="600" verticalDpi="600" orientation="landscape" paperSize="9" r:id="rId4"/>
  <drawing r:id="rId3"/>
  <legacyDrawing r:id="rId2"/>
</worksheet>
</file>

<file path=xl/worksheets/sheet8.xml><?xml version="1.0" encoding="utf-8"?>
<worksheet xmlns="http://schemas.openxmlformats.org/spreadsheetml/2006/main" xmlns:r="http://schemas.openxmlformats.org/officeDocument/2006/relationships">
  <sheetPr>
    <tabColor indexed="19"/>
  </sheetPr>
  <dimension ref="A2:AC44"/>
  <sheetViews>
    <sheetView zoomScale="110" zoomScaleNormal="110" workbookViewId="0" topLeftCell="A16">
      <selection activeCell="K41" sqref="K41"/>
    </sheetView>
  </sheetViews>
  <sheetFormatPr defaultColWidth="8.00390625" defaultRowHeight="15.75"/>
  <cols>
    <col min="1" max="1" width="2.75390625" style="668" customWidth="1"/>
    <col min="2" max="2" width="20.375" style="668" customWidth="1"/>
    <col min="3" max="8" width="5.75390625" style="668" customWidth="1"/>
    <col min="9" max="9" width="4.50390625" style="668" customWidth="1"/>
    <col min="10" max="10" width="6.75390625" style="668" customWidth="1"/>
    <col min="11" max="11" width="7.00390625" style="668" customWidth="1"/>
    <col min="12" max="12" width="5.75390625" style="668" customWidth="1"/>
    <col min="13" max="13" width="5.625" style="668" customWidth="1"/>
    <col min="14" max="14" width="7.125" style="668" customWidth="1"/>
    <col min="15" max="21" width="5.75390625" style="668" customWidth="1"/>
    <col min="22" max="22" width="10.75390625" style="668" customWidth="1"/>
    <col min="23" max="16384" width="8.00390625" style="668" customWidth="1"/>
  </cols>
  <sheetData>
    <row r="1" ht="12.75"/>
    <row r="2" spans="1:22" ht="18" customHeight="1">
      <c r="A2" s="669" t="s">
        <v>352</v>
      </c>
      <c r="B2" s="669"/>
      <c r="C2" s="669"/>
      <c r="D2" s="669"/>
      <c r="E2" s="670"/>
      <c r="F2" s="671" t="s">
        <v>353</v>
      </c>
      <c r="G2" s="671"/>
      <c r="H2" s="671"/>
      <c r="I2" s="671"/>
      <c r="J2" s="671"/>
      <c r="K2" s="671"/>
      <c r="L2" s="671"/>
      <c r="M2" s="671"/>
      <c r="N2" s="671"/>
      <c r="O2" s="672"/>
      <c r="P2" s="673" t="s">
        <v>354</v>
      </c>
      <c r="Q2" s="673"/>
      <c r="R2" s="673"/>
      <c r="S2" s="673"/>
      <c r="T2" s="673"/>
      <c r="V2" s="674"/>
    </row>
    <row r="3" spans="1:22" ht="16.5" customHeight="1">
      <c r="A3" s="669" t="s">
        <v>355</v>
      </c>
      <c r="B3" s="669"/>
      <c r="C3" s="669"/>
      <c r="D3" s="669"/>
      <c r="E3" s="669"/>
      <c r="F3" s="671"/>
      <c r="G3" s="671"/>
      <c r="H3" s="671"/>
      <c r="I3" s="671"/>
      <c r="J3" s="671"/>
      <c r="K3" s="671"/>
      <c r="L3" s="671"/>
      <c r="M3" s="671"/>
      <c r="N3" s="671"/>
      <c r="O3" s="672"/>
      <c r="P3" s="675" t="s">
        <v>356</v>
      </c>
      <c r="Q3" s="675"/>
      <c r="R3" s="675"/>
      <c r="S3" s="675"/>
      <c r="T3" s="675"/>
      <c r="V3" s="676"/>
    </row>
    <row r="4" spans="1:20" ht="15.75" customHeight="1">
      <c r="A4" s="669" t="s">
        <v>357</v>
      </c>
      <c r="B4" s="669"/>
      <c r="C4" s="669"/>
      <c r="D4" s="669"/>
      <c r="E4" s="669"/>
      <c r="F4" s="677"/>
      <c r="G4" s="670"/>
      <c r="H4" s="678" t="s">
        <v>358</v>
      </c>
      <c r="I4" s="678"/>
      <c r="J4" s="678"/>
      <c r="K4" s="678"/>
      <c r="L4" s="678"/>
      <c r="M4" s="679"/>
      <c r="N4" s="679"/>
      <c r="O4" s="679"/>
      <c r="P4" s="675" t="s">
        <v>359</v>
      </c>
      <c r="Q4" s="675"/>
      <c r="R4" s="675"/>
      <c r="S4" s="675"/>
      <c r="T4" s="675"/>
    </row>
    <row r="5" spans="1:20" ht="15" customHeight="1">
      <c r="A5" s="680" t="s">
        <v>360</v>
      </c>
      <c r="B5" s="680"/>
      <c r="C5" s="680"/>
      <c r="D5" s="680"/>
      <c r="E5" s="680"/>
      <c r="F5" s="675"/>
      <c r="G5" s="681"/>
      <c r="H5" s="677"/>
      <c r="I5" s="677"/>
      <c r="J5" s="677"/>
      <c r="K5" s="677"/>
      <c r="L5" s="677"/>
      <c r="M5" s="677"/>
      <c r="N5" s="677"/>
      <c r="O5" s="677"/>
      <c r="P5" s="670" t="s">
        <v>361</v>
      </c>
      <c r="Q5" s="670"/>
      <c r="R5" s="670"/>
      <c r="S5" s="670"/>
      <c r="T5" s="670"/>
    </row>
    <row r="6" spans="16:20" ht="15" customHeight="1">
      <c r="P6" s="682" t="s">
        <v>362</v>
      </c>
      <c r="Q6" s="683"/>
      <c r="R6" s="683"/>
      <c r="S6" s="683"/>
      <c r="T6" s="683"/>
    </row>
    <row r="7" spans="1:21" s="691" customFormat="1" ht="15" customHeight="1">
      <c r="A7" s="684" t="s">
        <v>34</v>
      </c>
      <c r="B7" s="685"/>
      <c r="C7" s="684" t="s">
        <v>363</v>
      </c>
      <c r="D7" s="686"/>
      <c r="E7" s="685"/>
      <c r="F7" s="687" t="s">
        <v>364</v>
      </c>
      <c r="G7" s="688"/>
      <c r="H7" s="688"/>
      <c r="I7" s="688"/>
      <c r="J7" s="688"/>
      <c r="K7" s="688"/>
      <c r="L7" s="688"/>
      <c r="M7" s="688"/>
      <c r="N7" s="688"/>
      <c r="O7" s="689"/>
      <c r="P7" s="690" t="s">
        <v>365</v>
      </c>
      <c r="Q7" s="690"/>
      <c r="R7" s="690"/>
      <c r="S7" s="690"/>
      <c r="T7" s="690"/>
      <c r="U7" s="690"/>
    </row>
    <row r="8" spans="1:21" s="691" customFormat="1" ht="13.5" customHeight="1">
      <c r="A8" s="692"/>
      <c r="B8" s="693"/>
      <c r="C8" s="692"/>
      <c r="D8" s="694"/>
      <c r="E8" s="694"/>
      <c r="F8" s="684" t="s">
        <v>366</v>
      </c>
      <c r="G8" s="686"/>
      <c r="H8" s="685"/>
      <c r="I8" s="690" t="s">
        <v>367</v>
      </c>
      <c r="J8" s="690"/>
      <c r="K8" s="690"/>
      <c r="L8" s="690"/>
      <c r="M8" s="690"/>
      <c r="N8" s="690"/>
      <c r="O8" s="690"/>
      <c r="P8" s="695" t="s">
        <v>17</v>
      </c>
      <c r="Q8" s="687" t="s">
        <v>6</v>
      </c>
      <c r="R8" s="688"/>
      <c r="S8" s="688"/>
      <c r="T8" s="688"/>
      <c r="U8" s="689"/>
    </row>
    <row r="9" spans="1:22" s="691" customFormat="1" ht="19.5" customHeight="1">
      <c r="A9" s="692"/>
      <c r="B9" s="693"/>
      <c r="C9" s="692"/>
      <c r="D9" s="694"/>
      <c r="E9" s="694"/>
      <c r="F9" s="696"/>
      <c r="G9" s="697"/>
      <c r="H9" s="698"/>
      <c r="I9" s="690" t="s">
        <v>368</v>
      </c>
      <c r="J9" s="690"/>
      <c r="K9" s="690"/>
      <c r="L9" s="690" t="s">
        <v>369</v>
      </c>
      <c r="M9" s="690"/>
      <c r="N9" s="690"/>
      <c r="O9" s="690"/>
      <c r="P9" s="699"/>
      <c r="Q9" s="695" t="s">
        <v>370</v>
      </c>
      <c r="R9" s="695" t="s">
        <v>371</v>
      </c>
      <c r="S9" s="695" t="s">
        <v>372</v>
      </c>
      <c r="T9" s="695" t="s">
        <v>373</v>
      </c>
      <c r="U9" s="695" t="s">
        <v>374</v>
      </c>
      <c r="V9" s="691" t="s">
        <v>375</v>
      </c>
    </row>
    <row r="10" spans="1:21" s="691" customFormat="1" ht="12" customHeight="1">
      <c r="A10" s="692"/>
      <c r="B10" s="693"/>
      <c r="C10" s="695" t="s">
        <v>17</v>
      </c>
      <c r="D10" s="684" t="s">
        <v>6</v>
      </c>
      <c r="E10" s="686"/>
      <c r="F10" s="695" t="s">
        <v>17</v>
      </c>
      <c r="G10" s="684" t="s">
        <v>6</v>
      </c>
      <c r="H10" s="686"/>
      <c r="I10" s="695" t="s">
        <v>17</v>
      </c>
      <c r="J10" s="687" t="s">
        <v>6</v>
      </c>
      <c r="K10" s="686"/>
      <c r="L10" s="695" t="s">
        <v>17</v>
      </c>
      <c r="M10" s="687" t="s">
        <v>376</v>
      </c>
      <c r="N10" s="688"/>
      <c r="O10" s="689"/>
      <c r="P10" s="699"/>
      <c r="Q10" s="700"/>
      <c r="R10" s="699"/>
      <c r="S10" s="699"/>
      <c r="T10" s="699"/>
      <c r="U10" s="699"/>
    </row>
    <row r="11" spans="1:23" s="691" customFormat="1" ht="15" customHeight="1">
      <c r="A11" s="692"/>
      <c r="B11" s="693"/>
      <c r="C11" s="699"/>
      <c r="D11" s="701"/>
      <c r="E11" s="702"/>
      <c r="F11" s="699"/>
      <c r="G11" s="695" t="s">
        <v>377</v>
      </c>
      <c r="H11" s="695" t="s">
        <v>378</v>
      </c>
      <c r="I11" s="699"/>
      <c r="J11" s="690" t="s">
        <v>379</v>
      </c>
      <c r="K11" s="690" t="s">
        <v>380</v>
      </c>
      <c r="L11" s="699"/>
      <c r="M11" s="690" t="s">
        <v>381</v>
      </c>
      <c r="N11" s="690" t="s">
        <v>382</v>
      </c>
      <c r="O11" s="690" t="s">
        <v>383</v>
      </c>
      <c r="P11" s="699"/>
      <c r="Q11" s="700"/>
      <c r="R11" s="699"/>
      <c r="S11" s="699"/>
      <c r="T11" s="699"/>
      <c r="U11" s="699"/>
      <c r="V11" s="703"/>
      <c r="W11" s="703"/>
    </row>
    <row r="12" spans="1:29" s="691" customFormat="1" ht="35.25" customHeight="1">
      <c r="A12" s="696"/>
      <c r="B12" s="698"/>
      <c r="C12" s="704"/>
      <c r="D12" s="705" t="s">
        <v>377</v>
      </c>
      <c r="E12" s="706" t="s">
        <v>384</v>
      </c>
      <c r="F12" s="704"/>
      <c r="G12" s="704"/>
      <c r="H12" s="704"/>
      <c r="I12" s="704"/>
      <c r="J12" s="690"/>
      <c r="K12" s="690"/>
      <c r="L12" s="704"/>
      <c r="M12" s="690"/>
      <c r="N12" s="690"/>
      <c r="O12" s="690"/>
      <c r="P12" s="704"/>
      <c r="Q12" s="707"/>
      <c r="R12" s="704"/>
      <c r="S12" s="704"/>
      <c r="T12" s="704"/>
      <c r="U12" s="704"/>
      <c r="V12" s="708"/>
      <c r="W12" s="709"/>
      <c r="X12" s="703"/>
      <c r="Y12" s="703"/>
      <c r="Z12" s="703"/>
      <c r="AA12" s="703"/>
      <c r="AB12" s="703"/>
      <c r="AC12" s="703"/>
    </row>
    <row r="13" spans="1:29" ht="12.75">
      <c r="A13" s="710"/>
      <c r="B13" s="711" t="s">
        <v>385</v>
      </c>
      <c r="C13" s="712">
        <v>1</v>
      </c>
      <c r="D13" s="713">
        <v>2</v>
      </c>
      <c r="E13" s="712">
        <v>3</v>
      </c>
      <c r="F13" s="713">
        <v>4</v>
      </c>
      <c r="G13" s="712">
        <v>5</v>
      </c>
      <c r="H13" s="713">
        <v>6</v>
      </c>
      <c r="I13" s="712">
        <v>7</v>
      </c>
      <c r="J13" s="713">
        <v>8</v>
      </c>
      <c r="K13" s="712">
        <v>9</v>
      </c>
      <c r="L13" s="713">
        <v>10</v>
      </c>
      <c r="M13" s="712">
        <v>11</v>
      </c>
      <c r="N13" s="713">
        <v>12</v>
      </c>
      <c r="O13" s="712">
        <v>13</v>
      </c>
      <c r="P13" s="713">
        <v>14</v>
      </c>
      <c r="Q13" s="712">
        <v>15</v>
      </c>
      <c r="R13" s="713">
        <v>16</v>
      </c>
      <c r="S13" s="712">
        <v>17</v>
      </c>
      <c r="T13" s="713">
        <v>18</v>
      </c>
      <c r="U13" s="712">
        <v>19</v>
      </c>
      <c r="V13" s="714" t="s">
        <v>386</v>
      </c>
      <c r="W13" s="715"/>
      <c r="X13" s="715"/>
      <c r="Y13" s="715"/>
      <c r="Z13" s="715"/>
      <c r="AA13" s="715"/>
      <c r="AB13" s="715"/>
      <c r="AC13" s="715"/>
    </row>
    <row r="14" spans="1:29" ht="19.5" customHeight="1">
      <c r="A14" s="716" t="s">
        <v>17</v>
      </c>
      <c r="B14" s="717"/>
      <c r="C14" s="718">
        <f>+SUM(C15:C16)</f>
        <v>37</v>
      </c>
      <c r="D14" s="718">
        <f aca="true" t="shared" si="0" ref="D14:U14">+SUM(D15:D16)</f>
        <v>0</v>
      </c>
      <c r="E14" s="718">
        <f t="shared" si="0"/>
        <v>37</v>
      </c>
      <c r="F14" s="718">
        <f t="shared" si="0"/>
        <v>37</v>
      </c>
      <c r="G14" s="718">
        <f t="shared" si="0"/>
        <v>0</v>
      </c>
      <c r="H14" s="718">
        <f t="shared" si="0"/>
        <v>37</v>
      </c>
      <c r="I14" s="718">
        <f>+SUM(I15:I16)</f>
        <v>12</v>
      </c>
      <c r="J14" s="718">
        <f t="shared" si="0"/>
        <v>11</v>
      </c>
      <c r="K14" s="718">
        <f t="shared" si="0"/>
        <v>1</v>
      </c>
      <c r="L14" s="718">
        <f>+SUM(L15:L16)</f>
        <v>25</v>
      </c>
      <c r="M14" s="718">
        <f t="shared" si="0"/>
        <v>0</v>
      </c>
      <c r="N14" s="718">
        <f t="shared" si="0"/>
        <v>25</v>
      </c>
      <c r="O14" s="718">
        <f t="shared" si="0"/>
        <v>0</v>
      </c>
      <c r="P14" s="718">
        <f>+SUM(P15:P16)</f>
        <v>12</v>
      </c>
      <c r="Q14" s="718">
        <f t="shared" si="0"/>
        <v>7</v>
      </c>
      <c r="R14" s="718">
        <f t="shared" si="0"/>
        <v>1</v>
      </c>
      <c r="S14" s="718">
        <f t="shared" si="0"/>
        <v>1</v>
      </c>
      <c r="T14" s="718">
        <f t="shared" si="0"/>
        <v>2</v>
      </c>
      <c r="U14" s="718">
        <f t="shared" si="0"/>
        <v>1</v>
      </c>
      <c r="V14" s="719" t="str">
        <f>+IF(F14=SUM(I14,L14),"OK",(F14-(I14+L14)))</f>
        <v>OK</v>
      </c>
      <c r="W14" s="715"/>
      <c r="X14" s="715"/>
      <c r="Y14" s="715"/>
      <c r="Z14" s="715"/>
      <c r="AA14" s="715"/>
      <c r="AB14" s="715"/>
      <c r="AC14" s="715"/>
    </row>
    <row r="15" spans="1:29" ht="19.5" customHeight="1">
      <c r="A15" s="720" t="s">
        <v>0</v>
      </c>
      <c r="B15" s="721" t="s">
        <v>387</v>
      </c>
      <c r="C15" s="722">
        <f>SUM(D15:E15)</f>
        <v>27</v>
      </c>
      <c r="D15" s="723">
        <v>0</v>
      </c>
      <c r="E15" s="723">
        <v>27</v>
      </c>
      <c r="F15" s="724">
        <f>SUM(G15:H15)</f>
        <v>27</v>
      </c>
      <c r="G15" s="725">
        <v>0</v>
      </c>
      <c r="H15" s="725">
        <v>27</v>
      </c>
      <c r="I15" s="726">
        <f>+SUM(J15:K15)</f>
        <v>2</v>
      </c>
      <c r="J15" s="727">
        <v>1</v>
      </c>
      <c r="K15" s="727">
        <v>1</v>
      </c>
      <c r="L15" s="724">
        <f>SUM(M15:O15)</f>
        <v>25</v>
      </c>
      <c r="M15" s="727">
        <v>0</v>
      </c>
      <c r="N15" s="727">
        <v>25</v>
      </c>
      <c r="O15" s="727">
        <v>0</v>
      </c>
      <c r="P15" s="724">
        <f>SUM(Q15:U15)</f>
        <v>2</v>
      </c>
      <c r="Q15" s="727">
        <v>1</v>
      </c>
      <c r="R15" s="727">
        <v>0</v>
      </c>
      <c r="S15" s="727">
        <v>0</v>
      </c>
      <c r="T15" s="727">
        <v>1</v>
      </c>
      <c r="U15" s="728">
        <v>0</v>
      </c>
      <c r="V15" s="719" t="str">
        <f aca="true" t="shared" si="1" ref="V15:V26">+IF(F15=SUM(I15,L15),"OK",(F15-(I15+L15)))</f>
        <v>OK</v>
      </c>
      <c r="W15" s="715"/>
      <c r="X15" s="715"/>
      <c r="Y15" s="715"/>
      <c r="Z15" s="715"/>
      <c r="AA15" s="715"/>
      <c r="AB15" s="715"/>
      <c r="AC15" s="715"/>
    </row>
    <row r="16" spans="1:29" ht="19.5" customHeight="1">
      <c r="A16" s="729" t="s">
        <v>1</v>
      </c>
      <c r="B16" s="721" t="s">
        <v>340</v>
      </c>
      <c r="C16" s="722">
        <f aca="true" t="shared" si="2" ref="C16:R16">+SUM(C17:C27)</f>
        <v>10</v>
      </c>
      <c r="D16" s="722">
        <f t="shared" si="2"/>
        <v>0</v>
      </c>
      <c r="E16" s="722">
        <f t="shared" si="2"/>
        <v>10</v>
      </c>
      <c r="F16" s="722">
        <f t="shared" si="2"/>
        <v>10</v>
      </c>
      <c r="G16" s="722">
        <f t="shared" si="2"/>
        <v>0</v>
      </c>
      <c r="H16" s="722">
        <f t="shared" si="2"/>
        <v>10</v>
      </c>
      <c r="I16" s="722">
        <f t="shared" si="2"/>
        <v>10</v>
      </c>
      <c r="J16" s="722">
        <f t="shared" si="2"/>
        <v>10</v>
      </c>
      <c r="K16" s="722">
        <f t="shared" si="2"/>
        <v>0</v>
      </c>
      <c r="L16" s="722">
        <f t="shared" si="2"/>
        <v>0</v>
      </c>
      <c r="M16" s="722">
        <f t="shared" si="2"/>
        <v>0</v>
      </c>
      <c r="N16" s="722">
        <f t="shared" si="2"/>
        <v>0</v>
      </c>
      <c r="O16" s="722">
        <f t="shared" si="2"/>
        <v>0</v>
      </c>
      <c r="P16" s="722">
        <f t="shared" si="2"/>
        <v>10</v>
      </c>
      <c r="Q16" s="722">
        <f t="shared" si="2"/>
        <v>6</v>
      </c>
      <c r="R16" s="722">
        <f t="shared" si="2"/>
        <v>1</v>
      </c>
      <c r="S16" s="722">
        <f>+SUM(S17:S27)</f>
        <v>1</v>
      </c>
      <c r="T16" s="722">
        <f>+SUM(T17:T27)</f>
        <v>1</v>
      </c>
      <c r="U16" s="722">
        <f>+SUM(U17:U27)</f>
        <v>1</v>
      </c>
      <c r="V16" s="719" t="str">
        <f t="shared" si="1"/>
        <v>OK</v>
      </c>
      <c r="W16" s="715"/>
      <c r="X16" s="715"/>
      <c r="Y16" s="715"/>
      <c r="Z16" s="715"/>
      <c r="AA16" s="715"/>
      <c r="AB16" s="715"/>
      <c r="AC16" s="715"/>
    </row>
    <row r="17" spans="1:29" ht="19.5" customHeight="1">
      <c r="A17" s="730" t="s">
        <v>23</v>
      </c>
      <c r="B17" s="731" t="s">
        <v>388</v>
      </c>
      <c r="C17" s="722">
        <f>SUM(D17:E17)</f>
        <v>1</v>
      </c>
      <c r="D17" s="723">
        <v>0</v>
      </c>
      <c r="E17" s="723">
        <v>1</v>
      </c>
      <c r="F17" s="724">
        <f>SUM(G17:H17)</f>
        <v>1</v>
      </c>
      <c r="G17" s="732">
        <v>0</v>
      </c>
      <c r="H17" s="732">
        <v>1</v>
      </c>
      <c r="I17" s="726">
        <f>SUM(J17:K17)</f>
        <v>1</v>
      </c>
      <c r="J17" s="727">
        <v>1</v>
      </c>
      <c r="K17" s="727">
        <v>0</v>
      </c>
      <c r="L17" s="724">
        <f>SUM(M17:O17)</f>
        <v>0</v>
      </c>
      <c r="M17" s="727">
        <v>0</v>
      </c>
      <c r="N17" s="727">
        <v>0</v>
      </c>
      <c r="O17" s="727">
        <v>0</v>
      </c>
      <c r="P17" s="724">
        <f>+SUM(Q17:U17)</f>
        <v>1</v>
      </c>
      <c r="Q17" s="727">
        <v>1</v>
      </c>
      <c r="R17" s="727">
        <v>0</v>
      </c>
      <c r="S17" s="727">
        <v>0</v>
      </c>
      <c r="T17" s="727">
        <v>0</v>
      </c>
      <c r="U17" s="728">
        <v>0</v>
      </c>
      <c r="V17" s="719" t="str">
        <f t="shared" si="1"/>
        <v>OK</v>
      </c>
      <c r="W17" s="715"/>
      <c r="X17" s="715"/>
      <c r="Y17" s="715"/>
      <c r="Z17" s="715"/>
      <c r="AA17" s="715"/>
      <c r="AB17" s="715"/>
      <c r="AC17" s="715"/>
    </row>
    <row r="18" spans="1:23" ht="19.5" customHeight="1">
      <c r="A18" s="730" t="s">
        <v>24</v>
      </c>
      <c r="B18" s="731" t="s">
        <v>235</v>
      </c>
      <c r="C18" s="722">
        <f aca="true" t="shared" si="3" ref="C18:C26">SUM(D18:E18)</f>
        <v>0</v>
      </c>
      <c r="D18" s="723">
        <v>0</v>
      </c>
      <c r="E18" s="723">
        <v>0</v>
      </c>
      <c r="F18" s="724">
        <f aca="true" t="shared" si="4" ref="F18:F26">SUM(G18:H18)</f>
        <v>0</v>
      </c>
      <c r="G18" s="732">
        <v>0</v>
      </c>
      <c r="H18" s="732">
        <v>0</v>
      </c>
      <c r="I18" s="726">
        <f aca="true" t="shared" si="5" ref="I18:I26">SUM(J18:K18)</f>
        <v>0</v>
      </c>
      <c r="J18" s="727">
        <v>0</v>
      </c>
      <c r="K18" s="727">
        <v>0</v>
      </c>
      <c r="L18" s="724">
        <f aca="true" t="shared" si="6" ref="L18:L26">SUM(M18:O18)</f>
        <v>0</v>
      </c>
      <c r="M18" s="727">
        <v>0</v>
      </c>
      <c r="N18" s="727">
        <v>0</v>
      </c>
      <c r="O18" s="727">
        <v>0</v>
      </c>
      <c r="P18" s="724">
        <f aca="true" t="shared" si="7" ref="P18:P26">+SUM(Q18:U18)</f>
        <v>0</v>
      </c>
      <c r="Q18" s="727">
        <v>0</v>
      </c>
      <c r="R18" s="727">
        <v>0</v>
      </c>
      <c r="S18" s="727">
        <v>0</v>
      </c>
      <c r="T18" s="727">
        <v>0</v>
      </c>
      <c r="U18" s="728">
        <v>0</v>
      </c>
      <c r="V18" s="719" t="str">
        <f t="shared" si="1"/>
        <v>OK</v>
      </c>
      <c r="W18" s="668" t="s">
        <v>375</v>
      </c>
    </row>
    <row r="19" spans="1:22" ht="19.5" customHeight="1">
      <c r="A19" s="730" t="s">
        <v>25</v>
      </c>
      <c r="B19" s="731" t="s">
        <v>389</v>
      </c>
      <c r="C19" s="722">
        <f t="shared" si="3"/>
        <v>1</v>
      </c>
      <c r="D19" s="733">
        <v>0</v>
      </c>
      <c r="E19" s="733">
        <v>1</v>
      </c>
      <c r="F19" s="724">
        <f t="shared" si="4"/>
        <v>1</v>
      </c>
      <c r="G19" s="732">
        <v>0</v>
      </c>
      <c r="H19" s="725">
        <v>1</v>
      </c>
      <c r="I19" s="726">
        <f t="shared" si="5"/>
        <v>1</v>
      </c>
      <c r="J19" s="727">
        <v>1</v>
      </c>
      <c r="K19" s="727">
        <v>0</v>
      </c>
      <c r="L19" s="724">
        <f t="shared" si="6"/>
        <v>0</v>
      </c>
      <c r="M19" s="727">
        <v>0</v>
      </c>
      <c r="N19" s="727">
        <v>0</v>
      </c>
      <c r="O19" s="727">
        <v>0</v>
      </c>
      <c r="P19" s="724">
        <f t="shared" si="7"/>
        <v>1</v>
      </c>
      <c r="Q19" s="727">
        <v>0</v>
      </c>
      <c r="R19" s="727">
        <v>0</v>
      </c>
      <c r="S19" s="727">
        <v>0</v>
      </c>
      <c r="T19" s="727">
        <v>0</v>
      </c>
      <c r="U19" s="728">
        <v>1</v>
      </c>
      <c r="V19" s="719" t="str">
        <f t="shared" si="1"/>
        <v>OK</v>
      </c>
    </row>
    <row r="20" spans="1:22" ht="19.5" customHeight="1">
      <c r="A20" s="730" t="s">
        <v>35</v>
      </c>
      <c r="B20" s="731" t="s">
        <v>390</v>
      </c>
      <c r="C20" s="722">
        <f t="shared" si="3"/>
        <v>4</v>
      </c>
      <c r="D20" s="733">
        <v>0</v>
      </c>
      <c r="E20" s="733">
        <v>4</v>
      </c>
      <c r="F20" s="724">
        <f t="shared" si="4"/>
        <v>4</v>
      </c>
      <c r="G20" s="732">
        <v>0</v>
      </c>
      <c r="H20" s="732">
        <v>4</v>
      </c>
      <c r="I20" s="726">
        <f t="shared" si="5"/>
        <v>4</v>
      </c>
      <c r="J20" s="727">
        <v>4</v>
      </c>
      <c r="K20" s="727">
        <v>0</v>
      </c>
      <c r="L20" s="724">
        <f t="shared" si="6"/>
        <v>0</v>
      </c>
      <c r="M20" s="727">
        <v>0</v>
      </c>
      <c r="N20" s="727">
        <v>0</v>
      </c>
      <c r="O20" s="727">
        <v>0</v>
      </c>
      <c r="P20" s="724">
        <f t="shared" si="7"/>
        <v>4</v>
      </c>
      <c r="Q20" s="727">
        <v>3</v>
      </c>
      <c r="R20" s="727">
        <v>1</v>
      </c>
      <c r="S20" s="727">
        <v>0</v>
      </c>
      <c r="T20" s="727">
        <v>0</v>
      </c>
      <c r="U20" s="728">
        <v>0</v>
      </c>
      <c r="V20" s="719" t="str">
        <f t="shared" si="1"/>
        <v>OK</v>
      </c>
    </row>
    <row r="21" spans="1:22" ht="19.5" customHeight="1">
      <c r="A21" s="730" t="s">
        <v>36</v>
      </c>
      <c r="B21" s="731" t="s">
        <v>391</v>
      </c>
      <c r="C21" s="722">
        <f t="shared" si="3"/>
        <v>0</v>
      </c>
      <c r="D21" s="733">
        <v>0</v>
      </c>
      <c r="E21" s="733">
        <v>0</v>
      </c>
      <c r="F21" s="724">
        <f t="shared" si="4"/>
        <v>0</v>
      </c>
      <c r="G21" s="732">
        <v>0</v>
      </c>
      <c r="H21" s="732">
        <v>0</v>
      </c>
      <c r="I21" s="726">
        <f t="shared" si="5"/>
        <v>0</v>
      </c>
      <c r="J21" s="727">
        <v>0</v>
      </c>
      <c r="K21" s="727">
        <v>0</v>
      </c>
      <c r="L21" s="724">
        <f t="shared" si="6"/>
        <v>0</v>
      </c>
      <c r="M21" s="727">
        <v>0</v>
      </c>
      <c r="N21" s="727">
        <v>0</v>
      </c>
      <c r="O21" s="727">
        <v>0</v>
      </c>
      <c r="P21" s="724">
        <f>+SUM(Q21:U21)</f>
        <v>0</v>
      </c>
      <c r="Q21" s="727">
        <v>0</v>
      </c>
      <c r="R21" s="727">
        <v>0</v>
      </c>
      <c r="S21" s="727">
        <v>0</v>
      </c>
      <c r="T21" s="727">
        <v>0</v>
      </c>
      <c r="U21" s="728">
        <v>0</v>
      </c>
      <c r="V21" s="719" t="str">
        <f t="shared" si="1"/>
        <v>OK</v>
      </c>
    </row>
    <row r="22" spans="1:22" ht="19.5" customHeight="1">
      <c r="A22" s="730" t="s">
        <v>37</v>
      </c>
      <c r="B22" s="731" t="s">
        <v>279</v>
      </c>
      <c r="C22" s="722">
        <f t="shared" si="3"/>
        <v>0</v>
      </c>
      <c r="D22" s="733">
        <v>0</v>
      </c>
      <c r="E22" s="733">
        <v>0</v>
      </c>
      <c r="F22" s="724">
        <f t="shared" si="4"/>
        <v>0</v>
      </c>
      <c r="G22" s="732">
        <v>0</v>
      </c>
      <c r="H22" s="732">
        <v>0</v>
      </c>
      <c r="I22" s="726">
        <f t="shared" si="5"/>
        <v>0</v>
      </c>
      <c r="J22" s="727">
        <v>0</v>
      </c>
      <c r="K22" s="727">
        <v>0</v>
      </c>
      <c r="L22" s="724">
        <f t="shared" si="6"/>
        <v>0</v>
      </c>
      <c r="M22" s="727">
        <v>0</v>
      </c>
      <c r="N22" s="727">
        <v>0</v>
      </c>
      <c r="O22" s="727">
        <v>0</v>
      </c>
      <c r="P22" s="724">
        <f t="shared" si="7"/>
        <v>0</v>
      </c>
      <c r="Q22" s="727">
        <v>0</v>
      </c>
      <c r="R22" s="727">
        <v>0</v>
      </c>
      <c r="S22" s="727">
        <v>0</v>
      </c>
      <c r="T22" s="727">
        <v>0</v>
      </c>
      <c r="U22" s="728">
        <v>0</v>
      </c>
      <c r="V22" s="719" t="str">
        <f t="shared" si="1"/>
        <v>OK</v>
      </c>
    </row>
    <row r="23" spans="1:22" ht="19.5" customHeight="1">
      <c r="A23" s="730" t="s">
        <v>392</v>
      </c>
      <c r="B23" s="731" t="s">
        <v>393</v>
      </c>
      <c r="C23" s="722">
        <f t="shared" si="3"/>
        <v>1</v>
      </c>
      <c r="D23" s="733">
        <v>0</v>
      </c>
      <c r="E23" s="733">
        <v>1</v>
      </c>
      <c r="F23" s="724">
        <f>SUM(G23:H23)</f>
        <v>1</v>
      </c>
      <c r="G23" s="732">
        <v>0</v>
      </c>
      <c r="H23" s="725">
        <v>1</v>
      </c>
      <c r="I23" s="726">
        <f t="shared" si="5"/>
        <v>1</v>
      </c>
      <c r="J23" s="727">
        <v>1</v>
      </c>
      <c r="K23" s="727">
        <v>0</v>
      </c>
      <c r="L23" s="724">
        <f>SUM(M23:O23)</f>
        <v>0</v>
      </c>
      <c r="M23" s="727">
        <v>0</v>
      </c>
      <c r="N23" s="727">
        <v>0</v>
      </c>
      <c r="O23" s="727">
        <v>0</v>
      </c>
      <c r="P23" s="724">
        <f t="shared" si="7"/>
        <v>1</v>
      </c>
      <c r="Q23" s="727">
        <v>1</v>
      </c>
      <c r="R23" s="727">
        <v>0</v>
      </c>
      <c r="S23" s="727">
        <v>0</v>
      </c>
      <c r="T23" s="727">
        <v>0</v>
      </c>
      <c r="U23" s="728">
        <v>0</v>
      </c>
      <c r="V23" s="719" t="str">
        <f t="shared" si="1"/>
        <v>OK</v>
      </c>
    </row>
    <row r="24" spans="1:22" ht="19.5" customHeight="1">
      <c r="A24" s="730" t="s">
        <v>394</v>
      </c>
      <c r="B24" s="731" t="s">
        <v>274</v>
      </c>
      <c r="C24" s="722">
        <f t="shared" si="3"/>
        <v>0</v>
      </c>
      <c r="D24" s="733">
        <v>0</v>
      </c>
      <c r="E24" s="733">
        <v>0</v>
      </c>
      <c r="F24" s="724">
        <f t="shared" si="4"/>
        <v>0</v>
      </c>
      <c r="G24" s="732">
        <v>0</v>
      </c>
      <c r="H24" s="732">
        <v>0</v>
      </c>
      <c r="I24" s="726">
        <f t="shared" si="5"/>
        <v>0</v>
      </c>
      <c r="J24" s="727">
        <v>0</v>
      </c>
      <c r="K24" s="727">
        <v>0</v>
      </c>
      <c r="L24" s="724">
        <f t="shared" si="6"/>
        <v>0</v>
      </c>
      <c r="M24" s="727">
        <v>0</v>
      </c>
      <c r="N24" s="727">
        <v>0</v>
      </c>
      <c r="O24" s="727">
        <v>0</v>
      </c>
      <c r="P24" s="724">
        <f t="shared" si="7"/>
        <v>0</v>
      </c>
      <c r="Q24" s="727">
        <v>0</v>
      </c>
      <c r="R24" s="727">
        <v>0</v>
      </c>
      <c r="S24" s="727">
        <v>0</v>
      </c>
      <c r="T24" s="727">
        <v>0</v>
      </c>
      <c r="U24" s="734">
        <v>0</v>
      </c>
      <c r="V24" s="719" t="str">
        <f t="shared" si="1"/>
        <v>OK</v>
      </c>
    </row>
    <row r="25" spans="1:22" ht="19.5" customHeight="1">
      <c r="A25" s="730" t="s">
        <v>395</v>
      </c>
      <c r="B25" s="731" t="s">
        <v>292</v>
      </c>
      <c r="C25" s="722">
        <f t="shared" si="3"/>
        <v>1</v>
      </c>
      <c r="D25" s="733">
        <v>0</v>
      </c>
      <c r="E25" s="733">
        <v>1</v>
      </c>
      <c r="F25" s="724">
        <f t="shared" si="4"/>
        <v>1</v>
      </c>
      <c r="G25" s="732">
        <v>0</v>
      </c>
      <c r="H25" s="732">
        <v>1</v>
      </c>
      <c r="I25" s="726">
        <f t="shared" si="5"/>
        <v>1</v>
      </c>
      <c r="J25" s="727">
        <v>1</v>
      </c>
      <c r="K25" s="727">
        <v>0</v>
      </c>
      <c r="L25" s="724">
        <f t="shared" si="6"/>
        <v>0</v>
      </c>
      <c r="M25" s="727">
        <v>0</v>
      </c>
      <c r="N25" s="727">
        <v>0</v>
      </c>
      <c r="O25" s="727">
        <v>0</v>
      </c>
      <c r="P25" s="724">
        <f t="shared" si="7"/>
        <v>1</v>
      </c>
      <c r="Q25" s="727">
        <v>0</v>
      </c>
      <c r="R25" s="727">
        <v>0</v>
      </c>
      <c r="S25" s="727">
        <v>0</v>
      </c>
      <c r="T25" s="727">
        <v>1</v>
      </c>
      <c r="U25" s="728">
        <v>0</v>
      </c>
      <c r="V25" s="719" t="str">
        <f t="shared" si="1"/>
        <v>OK</v>
      </c>
    </row>
    <row r="26" spans="1:22" ht="19.5" customHeight="1">
      <c r="A26" s="730" t="s">
        <v>396</v>
      </c>
      <c r="B26" s="731" t="s">
        <v>397</v>
      </c>
      <c r="C26" s="722">
        <f t="shared" si="3"/>
        <v>0</v>
      </c>
      <c r="D26" s="733">
        <v>0</v>
      </c>
      <c r="E26" s="733">
        <v>0</v>
      </c>
      <c r="F26" s="724">
        <f t="shared" si="4"/>
        <v>0</v>
      </c>
      <c r="G26" s="735">
        <v>0</v>
      </c>
      <c r="H26" s="723">
        <v>0</v>
      </c>
      <c r="I26" s="726">
        <f t="shared" si="5"/>
        <v>0</v>
      </c>
      <c r="J26" s="727">
        <v>0</v>
      </c>
      <c r="K26" s="727">
        <v>0</v>
      </c>
      <c r="L26" s="724">
        <f t="shared" si="6"/>
        <v>0</v>
      </c>
      <c r="M26" s="727">
        <v>0</v>
      </c>
      <c r="N26" s="727">
        <v>0</v>
      </c>
      <c r="O26" s="727">
        <v>0</v>
      </c>
      <c r="P26" s="724">
        <f t="shared" si="7"/>
        <v>0</v>
      </c>
      <c r="Q26" s="727">
        <v>0</v>
      </c>
      <c r="R26" s="727">
        <v>0</v>
      </c>
      <c r="S26" s="727">
        <v>0</v>
      </c>
      <c r="T26" s="727">
        <v>0</v>
      </c>
      <c r="U26" s="728">
        <v>0</v>
      </c>
      <c r="V26" s="719" t="str">
        <f t="shared" si="1"/>
        <v>OK</v>
      </c>
    </row>
    <row r="27" spans="1:22" ht="19.5" customHeight="1">
      <c r="A27" s="730" t="s">
        <v>398</v>
      </c>
      <c r="B27" s="731" t="s">
        <v>399</v>
      </c>
      <c r="C27" s="722">
        <f>SUM(D27:E27)</f>
        <v>2</v>
      </c>
      <c r="D27" s="733">
        <v>0</v>
      </c>
      <c r="E27" s="733">
        <v>2</v>
      </c>
      <c r="F27" s="724">
        <f>SUM(G27:H27)</f>
        <v>2</v>
      </c>
      <c r="G27" s="735">
        <v>0</v>
      </c>
      <c r="H27" s="723">
        <v>2</v>
      </c>
      <c r="I27" s="726">
        <f>SUM(J27:K27)</f>
        <v>2</v>
      </c>
      <c r="J27" s="727">
        <v>2</v>
      </c>
      <c r="K27" s="727">
        <v>0</v>
      </c>
      <c r="L27" s="724">
        <f>SUM(M27:O27)</f>
        <v>0</v>
      </c>
      <c r="M27" s="727">
        <v>0</v>
      </c>
      <c r="N27" s="727">
        <v>0</v>
      </c>
      <c r="O27" s="727">
        <v>0</v>
      </c>
      <c r="P27" s="724">
        <f>+SUM(Q27:U27)</f>
        <v>2</v>
      </c>
      <c r="Q27" s="727">
        <v>1</v>
      </c>
      <c r="R27" s="727">
        <v>0</v>
      </c>
      <c r="S27" s="727">
        <v>1</v>
      </c>
      <c r="T27" s="727">
        <v>0</v>
      </c>
      <c r="U27" s="728">
        <v>0</v>
      </c>
      <c r="V27" s="719" t="str">
        <f>+IF(F27=SUM(I27,L27),"OK",(F27-(I27+L27)))</f>
        <v>OK</v>
      </c>
    </row>
    <row r="28" spans="1:21" ht="15.75" customHeight="1">
      <c r="A28" s="736"/>
      <c r="B28" s="737" t="s">
        <v>400</v>
      </c>
      <c r="C28" s="737"/>
      <c r="D28" s="737"/>
      <c r="E28" s="737"/>
      <c r="F28" s="737"/>
      <c r="G28" s="737"/>
      <c r="H28" s="738"/>
      <c r="I28" s="738"/>
      <c r="J28" s="738"/>
      <c r="K28" s="738"/>
      <c r="L28" s="738"/>
      <c r="M28" s="739"/>
      <c r="N28" s="740" t="s">
        <v>401</v>
      </c>
      <c r="O28" s="740"/>
      <c r="P28" s="740"/>
      <c r="Q28" s="740"/>
      <c r="R28" s="740"/>
      <c r="S28" s="740"/>
      <c r="T28" s="740"/>
      <c r="U28" s="740"/>
    </row>
    <row r="29" spans="1:21" ht="15" customHeight="1">
      <c r="A29" s="736"/>
      <c r="B29" s="741" t="s">
        <v>402</v>
      </c>
      <c r="C29" s="741"/>
      <c r="D29" s="741"/>
      <c r="E29" s="741"/>
      <c r="F29" s="741"/>
      <c r="G29" s="741"/>
      <c r="H29" s="742"/>
      <c r="I29" s="742"/>
      <c r="J29" s="742"/>
      <c r="K29" s="742"/>
      <c r="L29" s="742"/>
      <c r="M29" s="739"/>
      <c r="N29" s="743" t="s">
        <v>346</v>
      </c>
      <c r="O29" s="743"/>
      <c r="P29" s="743"/>
      <c r="Q29" s="743"/>
      <c r="R29" s="743"/>
      <c r="S29" s="743"/>
      <c r="T29" s="743"/>
      <c r="U29" s="743"/>
    </row>
    <row r="30" spans="1:21" ht="16.5">
      <c r="A30" s="744"/>
      <c r="B30" s="678" t="s">
        <v>345</v>
      </c>
      <c r="C30" s="678"/>
      <c r="D30" s="678"/>
      <c r="E30" s="678"/>
      <c r="F30" s="678"/>
      <c r="G30" s="744"/>
      <c r="H30" s="744"/>
      <c r="I30" s="744"/>
      <c r="J30" s="744"/>
      <c r="K30" s="744"/>
      <c r="L30" s="744"/>
      <c r="M30" s="744"/>
      <c r="N30" s="745" t="s">
        <v>347</v>
      </c>
      <c r="O30" s="745"/>
      <c r="P30" s="745"/>
      <c r="Q30" s="745"/>
      <c r="R30" s="745"/>
      <c r="S30" s="745"/>
      <c r="T30" s="745"/>
      <c r="U30" s="745"/>
    </row>
    <row r="31" spans="17:18" ht="12.75">
      <c r="Q31" s="848" t="s">
        <v>438</v>
      </c>
      <c r="R31" s="847"/>
    </row>
    <row r="32" ht="12.75">
      <c r="J32" s="668" t="s">
        <v>375</v>
      </c>
    </row>
    <row r="33" spans="2:21" ht="15.75" customHeight="1">
      <c r="B33" s="746" t="s">
        <v>436</v>
      </c>
      <c r="C33" s="746"/>
      <c r="D33" s="746"/>
      <c r="E33" s="746"/>
      <c r="F33" s="746"/>
      <c r="G33" s="746"/>
      <c r="N33" s="746" t="s">
        <v>220</v>
      </c>
      <c r="O33" s="746"/>
      <c r="P33" s="746"/>
      <c r="Q33" s="746"/>
      <c r="R33" s="746"/>
      <c r="S33" s="746"/>
      <c r="T33" s="746"/>
      <c r="U33" s="746"/>
    </row>
    <row r="34" spans="15:20" ht="12.75">
      <c r="O34" s="747"/>
      <c r="P34" s="747"/>
      <c r="Q34" s="747"/>
      <c r="R34" s="747"/>
      <c r="S34" s="747"/>
      <c r="T34" s="747"/>
    </row>
    <row r="36" ht="12.75" hidden="1"/>
    <row r="37" spans="1:14" ht="12.75" customHeight="1" hidden="1">
      <c r="A37" s="748" t="s">
        <v>403</v>
      </c>
      <c r="B37" s="749"/>
      <c r="C37" s="749"/>
      <c r="D37" s="749"/>
      <c r="E37" s="749"/>
      <c r="F37" s="749"/>
      <c r="G37" s="749"/>
      <c r="H37" s="749"/>
      <c r="I37" s="749"/>
      <c r="J37" s="749"/>
      <c r="K37" s="749"/>
      <c r="L37" s="749"/>
      <c r="M37" s="749"/>
      <c r="N37" s="749"/>
    </row>
    <row r="38" spans="1:14" s="751" customFormat="1" ht="15.75" customHeight="1" hidden="1">
      <c r="A38" s="750" t="s">
        <v>404</v>
      </c>
      <c r="B38" s="750"/>
      <c r="C38" s="750"/>
      <c r="D38" s="750"/>
      <c r="E38" s="750"/>
      <c r="F38" s="750"/>
      <c r="G38" s="750"/>
      <c r="H38" s="750"/>
      <c r="I38" s="750"/>
      <c r="J38" s="750"/>
      <c r="K38" s="750"/>
      <c r="L38" s="749"/>
      <c r="M38" s="749"/>
      <c r="N38" s="749"/>
    </row>
    <row r="39" spans="1:14" s="754" customFormat="1" ht="15" hidden="1">
      <c r="A39" s="752" t="s">
        <v>405</v>
      </c>
      <c r="B39" s="753"/>
      <c r="C39" s="753"/>
      <c r="D39" s="753"/>
      <c r="E39" s="753"/>
      <c r="F39" s="753"/>
      <c r="G39" s="753"/>
      <c r="H39" s="753"/>
      <c r="I39" s="753"/>
      <c r="J39" s="753"/>
      <c r="K39" s="753"/>
      <c r="L39" s="753"/>
      <c r="M39" s="753"/>
      <c r="N39" s="753"/>
    </row>
    <row r="40" spans="1:14" s="751" customFormat="1" ht="15" hidden="1">
      <c r="A40" s="752" t="s">
        <v>406</v>
      </c>
      <c r="B40" s="753"/>
      <c r="C40" s="753"/>
      <c r="D40" s="753"/>
      <c r="E40" s="753"/>
      <c r="F40" s="753"/>
      <c r="G40" s="753"/>
      <c r="H40" s="753"/>
      <c r="I40" s="753"/>
      <c r="J40" s="753"/>
      <c r="K40" s="753"/>
      <c r="L40" s="755"/>
      <c r="M40" s="755"/>
      <c r="N40" s="755"/>
    </row>
    <row r="41" spans="1:14" s="751" customFormat="1" ht="15">
      <c r="A41" s="755"/>
      <c r="B41" s="755"/>
      <c r="C41" s="755"/>
      <c r="D41" s="755"/>
      <c r="E41" s="755"/>
      <c r="F41" s="755"/>
      <c r="G41" s="755"/>
      <c r="H41" s="755"/>
      <c r="I41" s="755"/>
      <c r="J41" s="755"/>
      <c r="K41" s="755"/>
      <c r="L41" s="755"/>
      <c r="M41" s="755"/>
      <c r="N41" s="755"/>
    </row>
    <row r="42" spans="1:14" ht="12.75">
      <c r="A42" s="744"/>
      <c r="B42" s="744"/>
      <c r="C42" s="744"/>
      <c r="D42" s="744"/>
      <c r="E42" s="744"/>
      <c r="F42" s="744"/>
      <c r="G42" s="744"/>
      <c r="H42" s="744"/>
      <c r="I42" s="744"/>
      <c r="J42" s="744"/>
      <c r="K42" s="744"/>
      <c r="L42" s="744"/>
      <c r="M42" s="744"/>
      <c r="N42" s="744"/>
    </row>
    <row r="44" ht="12.75">
      <c r="W44" s="756"/>
    </row>
  </sheetData>
  <sheetProtection formatCells="0" formatColumns="0" formatRows="0"/>
  <mergeCells count="48">
    <mergeCell ref="B33:G33"/>
    <mergeCell ref="N33:U33"/>
    <mergeCell ref="O34:T34"/>
    <mergeCell ref="A38:K38"/>
    <mergeCell ref="B29:G29"/>
    <mergeCell ref="N29:U29"/>
    <mergeCell ref="B30:F30"/>
    <mergeCell ref="N30:U30"/>
    <mergeCell ref="N11:N12"/>
    <mergeCell ref="O11:O12"/>
    <mergeCell ref="A14:B14"/>
    <mergeCell ref="B28:G28"/>
    <mergeCell ref="N28:U28"/>
    <mergeCell ref="H11:H12"/>
    <mergeCell ref="J11:J12"/>
    <mergeCell ref="K11:K12"/>
    <mergeCell ref="M11:M12"/>
    <mergeCell ref="U9:U12"/>
    <mergeCell ref="C10:C12"/>
    <mergeCell ref="D10:E10"/>
    <mergeCell ref="F10:F12"/>
    <mergeCell ref="G10:H10"/>
    <mergeCell ref="I10:I12"/>
    <mergeCell ref="J10:K10"/>
    <mergeCell ref="L10:L12"/>
    <mergeCell ref="M10:O10"/>
    <mergeCell ref="G11:G12"/>
    <mergeCell ref="Q9:Q12"/>
    <mergeCell ref="R9:R12"/>
    <mergeCell ref="S9:S12"/>
    <mergeCell ref="T9:T12"/>
    <mergeCell ref="A2:D2"/>
    <mergeCell ref="F2:N3"/>
    <mergeCell ref="A3:E3"/>
    <mergeCell ref="A4:E4"/>
    <mergeCell ref="H4:L4"/>
    <mergeCell ref="A5:E5"/>
    <mergeCell ref="A7:B12"/>
    <mergeCell ref="Q31:R31"/>
    <mergeCell ref="F7:O7"/>
    <mergeCell ref="P7:U7"/>
    <mergeCell ref="F8:H9"/>
    <mergeCell ref="I8:O8"/>
    <mergeCell ref="P8:P12"/>
    <mergeCell ref="Q8:U8"/>
    <mergeCell ref="I9:K9"/>
    <mergeCell ref="L9:O9"/>
    <mergeCell ref="C7:E9"/>
  </mergeCells>
  <printOptions horizontalCentered="1"/>
  <pageMargins left="0.03937007874015748" right="0.03937007874015748" top="0.31496062992125984" bottom="0.31496062992125984" header="0.5118110236220472" footer="0.275590551181102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indexed="19"/>
  </sheetPr>
  <dimension ref="A2:AC39"/>
  <sheetViews>
    <sheetView zoomScale="110" zoomScaleNormal="110" workbookViewId="0" topLeftCell="A22">
      <selection activeCell="N29" sqref="N29:U29"/>
    </sheetView>
  </sheetViews>
  <sheetFormatPr defaultColWidth="8.00390625" defaultRowHeight="15.75"/>
  <cols>
    <col min="1" max="1" width="3.50390625" style="757" customWidth="1"/>
    <col min="2" max="2" width="21.625" style="757" customWidth="1"/>
    <col min="3" max="21" width="5.75390625" style="757" customWidth="1"/>
    <col min="22" max="16384" width="8.00390625" style="757" customWidth="1"/>
  </cols>
  <sheetData>
    <row r="1" ht="3" customHeight="1"/>
    <row r="2" spans="1:22" ht="16.5" customHeight="1">
      <c r="A2" s="758" t="s">
        <v>407</v>
      </c>
      <c r="B2" s="758"/>
      <c r="C2" s="758"/>
      <c r="D2" s="758"/>
      <c r="E2" s="759"/>
      <c r="F2" s="760" t="s">
        <v>408</v>
      </c>
      <c r="G2" s="760"/>
      <c r="H2" s="760"/>
      <c r="I2" s="760"/>
      <c r="J2" s="760"/>
      <c r="K2" s="760"/>
      <c r="L2" s="760"/>
      <c r="M2" s="760"/>
      <c r="N2" s="760"/>
      <c r="O2" s="761"/>
      <c r="P2" s="762" t="s">
        <v>354</v>
      </c>
      <c r="Q2" s="762"/>
      <c r="R2" s="762"/>
      <c r="S2" s="762"/>
      <c r="T2" s="762"/>
      <c r="V2" s="763"/>
    </row>
    <row r="3" spans="1:22" ht="15.75" customHeight="1">
      <c r="A3" s="764" t="s">
        <v>355</v>
      </c>
      <c r="B3" s="764"/>
      <c r="C3" s="764"/>
      <c r="D3" s="764"/>
      <c r="E3" s="764"/>
      <c r="F3" s="760"/>
      <c r="G3" s="760"/>
      <c r="H3" s="760"/>
      <c r="I3" s="760"/>
      <c r="J3" s="760"/>
      <c r="K3" s="760"/>
      <c r="L3" s="760"/>
      <c r="M3" s="760"/>
      <c r="N3" s="760"/>
      <c r="O3" s="761"/>
      <c r="P3" s="765" t="s">
        <v>356</v>
      </c>
      <c r="Q3" s="765"/>
      <c r="R3" s="765"/>
      <c r="S3" s="765"/>
      <c r="T3" s="765"/>
      <c r="V3" s="766"/>
    </row>
    <row r="4" spans="1:20" ht="15.75" customHeight="1">
      <c r="A4" s="767" t="s">
        <v>357</v>
      </c>
      <c r="B4" s="767"/>
      <c r="C4" s="767"/>
      <c r="D4" s="767"/>
      <c r="E4" s="767"/>
      <c r="F4" s="768"/>
      <c r="G4" s="769"/>
      <c r="H4" s="770" t="s">
        <v>358</v>
      </c>
      <c r="I4" s="770"/>
      <c r="J4" s="770"/>
      <c r="K4" s="770"/>
      <c r="L4" s="770"/>
      <c r="M4" s="771"/>
      <c r="N4" s="771"/>
      <c r="O4" s="771"/>
      <c r="P4" s="765" t="s">
        <v>359</v>
      </c>
      <c r="Q4" s="765"/>
      <c r="R4" s="765"/>
      <c r="S4" s="765"/>
      <c r="T4" s="765"/>
    </row>
    <row r="5" spans="1:20" ht="15" customHeight="1">
      <c r="A5" s="772" t="s">
        <v>360</v>
      </c>
      <c r="B5" s="772"/>
      <c r="C5" s="772"/>
      <c r="D5" s="772"/>
      <c r="E5" s="772"/>
      <c r="F5" s="765"/>
      <c r="G5" s="773"/>
      <c r="H5" s="768"/>
      <c r="I5" s="768"/>
      <c r="J5" s="768"/>
      <c r="K5" s="768"/>
      <c r="L5" s="768"/>
      <c r="M5" s="768"/>
      <c r="N5" s="768"/>
      <c r="O5" s="768"/>
      <c r="P5" s="769" t="s">
        <v>361</v>
      </c>
      <c r="Q5" s="769"/>
      <c r="R5" s="769"/>
      <c r="S5" s="769"/>
      <c r="T5" s="769"/>
    </row>
    <row r="6" spans="16:20" ht="15" customHeight="1">
      <c r="P6" s="774" t="s">
        <v>409</v>
      </c>
      <c r="Q6" s="775"/>
      <c r="R6" s="775"/>
      <c r="S6" s="775"/>
      <c r="T6" s="775"/>
    </row>
    <row r="7" spans="1:21" s="785" customFormat="1" ht="11.25" customHeight="1">
      <c r="A7" s="776" t="s">
        <v>34</v>
      </c>
      <c r="B7" s="777"/>
      <c r="C7" s="778" t="s">
        <v>410</v>
      </c>
      <c r="D7" s="779"/>
      <c r="E7" s="780"/>
      <c r="F7" s="781" t="s">
        <v>411</v>
      </c>
      <c r="G7" s="782"/>
      <c r="H7" s="782"/>
      <c r="I7" s="782"/>
      <c r="J7" s="782"/>
      <c r="K7" s="782"/>
      <c r="L7" s="782"/>
      <c r="M7" s="782"/>
      <c r="N7" s="782"/>
      <c r="O7" s="783"/>
      <c r="P7" s="784" t="s">
        <v>412</v>
      </c>
      <c r="Q7" s="784"/>
      <c r="R7" s="784"/>
      <c r="S7" s="784"/>
      <c r="T7" s="784"/>
      <c r="U7" s="784"/>
    </row>
    <row r="8" spans="1:21" s="785" customFormat="1" ht="12.75" customHeight="1">
      <c r="A8" s="786"/>
      <c r="B8" s="787"/>
      <c r="C8" s="788"/>
      <c r="D8" s="789"/>
      <c r="E8" s="789"/>
      <c r="F8" s="790" t="s">
        <v>413</v>
      </c>
      <c r="G8" s="791"/>
      <c r="H8" s="792"/>
      <c r="I8" s="784" t="s">
        <v>367</v>
      </c>
      <c r="J8" s="784"/>
      <c r="K8" s="784"/>
      <c r="L8" s="784"/>
      <c r="M8" s="784"/>
      <c r="N8" s="784"/>
      <c r="O8" s="784"/>
      <c r="P8" s="793" t="s">
        <v>414</v>
      </c>
      <c r="Q8" s="794" t="s">
        <v>6</v>
      </c>
      <c r="R8" s="795"/>
      <c r="S8" s="795"/>
      <c r="T8" s="795"/>
      <c r="U8" s="796"/>
    </row>
    <row r="9" spans="1:22" s="785" customFormat="1" ht="19.5" customHeight="1">
      <c r="A9" s="786"/>
      <c r="B9" s="787"/>
      <c r="C9" s="788"/>
      <c r="D9" s="789"/>
      <c r="E9" s="789"/>
      <c r="F9" s="797"/>
      <c r="G9" s="798"/>
      <c r="H9" s="799"/>
      <c r="I9" s="784" t="s">
        <v>368</v>
      </c>
      <c r="J9" s="784"/>
      <c r="K9" s="784"/>
      <c r="L9" s="784" t="s">
        <v>415</v>
      </c>
      <c r="M9" s="784"/>
      <c r="N9" s="784"/>
      <c r="O9" s="784"/>
      <c r="P9" s="800"/>
      <c r="Q9" s="793" t="s">
        <v>370</v>
      </c>
      <c r="R9" s="793" t="s">
        <v>416</v>
      </c>
      <c r="S9" s="793" t="s">
        <v>417</v>
      </c>
      <c r="T9" s="793" t="s">
        <v>418</v>
      </c>
      <c r="U9" s="793" t="s">
        <v>419</v>
      </c>
      <c r="V9" s="785" t="s">
        <v>375</v>
      </c>
    </row>
    <row r="10" spans="1:21" s="785" customFormat="1" ht="15" customHeight="1">
      <c r="A10" s="786"/>
      <c r="B10" s="787"/>
      <c r="C10" s="793" t="s">
        <v>420</v>
      </c>
      <c r="D10" s="778" t="s">
        <v>6</v>
      </c>
      <c r="E10" s="779"/>
      <c r="F10" s="793" t="s">
        <v>421</v>
      </c>
      <c r="G10" s="781" t="s">
        <v>6</v>
      </c>
      <c r="H10" s="783"/>
      <c r="I10" s="793" t="s">
        <v>422</v>
      </c>
      <c r="J10" s="781" t="s">
        <v>6</v>
      </c>
      <c r="K10" s="779"/>
      <c r="L10" s="793" t="s">
        <v>421</v>
      </c>
      <c r="M10" s="781" t="s">
        <v>6</v>
      </c>
      <c r="N10" s="782"/>
      <c r="O10" s="783"/>
      <c r="P10" s="800"/>
      <c r="Q10" s="800"/>
      <c r="R10" s="801"/>
      <c r="S10" s="802"/>
      <c r="T10" s="800"/>
      <c r="U10" s="800"/>
    </row>
    <row r="11" spans="1:23" s="785" customFormat="1" ht="15" customHeight="1">
      <c r="A11" s="786"/>
      <c r="B11" s="787"/>
      <c r="C11" s="800"/>
      <c r="D11" s="793" t="s">
        <v>423</v>
      </c>
      <c r="E11" s="793" t="s">
        <v>424</v>
      </c>
      <c r="F11" s="801"/>
      <c r="G11" s="803" t="s">
        <v>425</v>
      </c>
      <c r="H11" s="800" t="s">
        <v>426</v>
      </c>
      <c r="I11" s="804"/>
      <c r="J11" s="800" t="s">
        <v>427</v>
      </c>
      <c r="K11" s="805" t="s">
        <v>428</v>
      </c>
      <c r="L11" s="800"/>
      <c r="M11" s="806" t="s">
        <v>429</v>
      </c>
      <c r="N11" s="806" t="s">
        <v>430</v>
      </c>
      <c r="O11" s="806" t="s">
        <v>431</v>
      </c>
      <c r="P11" s="800"/>
      <c r="Q11" s="800"/>
      <c r="R11" s="801"/>
      <c r="S11" s="802"/>
      <c r="T11" s="800"/>
      <c r="U11" s="800"/>
      <c r="V11" s="807"/>
      <c r="W11" s="807"/>
    </row>
    <row r="12" spans="1:29" s="785" customFormat="1" ht="84" customHeight="1">
      <c r="A12" s="808"/>
      <c r="B12" s="809"/>
      <c r="C12" s="810"/>
      <c r="D12" s="810"/>
      <c r="E12" s="810"/>
      <c r="F12" s="811"/>
      <c r="G12" s="797"/>
      <c r="H12" s="810"/>
      <c r="I12" s="812"/>
      <c r="J12" s="810"/>
      <c r="K12" s="813"/>
      <c r="L12" s="810"/>
      <c r="M12" s="806"/>
      <c r="N12" s="806"/>
      <c r="O12" s="806"/>
      <c r="P12" s="810"/>
      <c r="Q12" s="810"/>
      <c r="R12" s="811"/>
      <c r="S12" s="814"/>
      <c r="T12" s="810"/>
      <c r="U12" s="810"/>
      <c r="V12" s="815"/>
      <c r="W12" s="816"/>
      <c r="X12" s="807"/>
      <c r="Y12" s="807"/>
      <c r="Z12" s="807"/>
      <c r="AA12" s="807"/>
      <c r="AB12" s="807"/>
      <c r="AC12" s="807"/>
    </row>
    <row r="13" spans="1:29" ht="10.5" customHeight="1">
      <c r="A13" s="817"/>
      <c r="B13" s="818" t="s">
        <v>385</v>
      </c>
      <c r="C13" s="819">
        <v>1</v>
      </c>
      <c r="D13" s="820">
        <v>2</v>
      </c>
      <c r="E13" s="819">
        <v>3</v>
      </c>
      <c r="F13" s="820">
        <v>4</v>
      </c>
      <c r="G13" s="819">
        <v>5</v>
      </c>
      <c r="H13" s="820">
        <v>6</v>
      </c>
      <c r="I13" s="819">
        <v>7</v>
      </c>
      <c r="J13" s="820">
        <v>8</v>
      </c>
      <c r="K13" s="819">
        <v>9</v>
      </c>
      <c r="L13" s="820">
        <v>10</v>
      </c>
      <c r="M13" s="819">
        <v>11</v>
      </c>
      <c r="N13" s="820">
        <v>12</v>
      </c>
      <c r="O13" s="819">
        <v>13</v>
      </c>
      <c r="P13" s="820">
        <v>14</v>
      </c>
      <c r="Q13" s="819">
        <v>15</v>
      </c>
      <c r="R13" s="820">
        <v>16</v>
      </c>
      <c r="S13" s="819">
        <v>17</v>
      </c>
      <c r="T13" s="820">
        <v>18</v>
      </c>
      <c r="U13" s="819">
        <v>19</v>
      </c>
      <c r="V13" s="714" t="s">
        <v>386</v>
      </c>
      <c r="W13" s="821"/>
      <c r="X13" s="821"/>
      <c r="Y13" s="821"/>
      <c r="Z13" s="821"/>
      <c r="AA13" s="821"/>
      <c r="AB13" s="821"/>
      <c r="AC13" s="821"/>
    </row>
    <row r="14" spans="1:29" ht="15.75" customHeight="1">
      <c r="A14" s="822" t="s">
        <v>17</v>
      </c>
      <c r="B14" s="823"/>
      <c r="C14" s="718">
        <f>+SUM(C15:C16)</f>
        <v>0</v>
      </c>
      <c r="D14" s="718">
        <f>+SUM(D15:D16)</f>
        <v>0</v>
      </c>
      <c r="E14" s="718">
        <f aca="true" t="shared" si="0" ref="E14:U14">+SUM(E15:E16)</f>
        <v>0</v>
      </c>
      <c r="F14" s="718">
        <f t="shared" si="0"/>
        <v>0</v>
      </c>
      <c r="G14" s="718">
        <f t="shared" si="0"/>
        <v>0</v>
      </c>
      <c r="H14" s="718">
        <f t="shared" si="0"/>
        <v>0</v>
      </c>
      <c r="I14" s="718">
        <f t="shared" si="0"/>
        <v>0</v>
      </c>
      <c r="J14" s="718">
        <f t="shared" si="0"/>
        <v>0</v>
      </c>
      <c r="K14" s="718">
        <f t="shared" si="0"/>
        <v>0</v>
      </c>
      <c r="L14" s="718">
        <f t="shared" si="0"/>
        <v>0</v>
      </c>
      <c r="M14" s="718">
        <f t="shared" si="0"/>
        <v>0</v>
      </c>
      <c r="N14" s="718">
        <f t="shared" si="0"/>
        <v>0</v>
      </c>
      <c r="O14" s="718">
        <f t="shared" si="0"/>
        <v>0</v>
      </c>
      <c r="P14" s="718">
        <f t="shared" si="0"/>
        <v>0</v>
      </c>
      <c r="Q14" s="718">
        <f t="shared" si="0"/>
        <v>0</v>
      </c>
      <c r="R14" s="718">
        <f t="shared" si="0"/>
        <v>0</v>
      </c>
      <c r="S14" s="718">
        <f t="shared" si="0"/>
        <v>0</v>
      </c>
      <c r="T14" s="718">
        <f t="shared" si="0"/>
        <v>0</v>
      </c>
      <c r="U14" s="718">
        <f t="shared" si="0"/>
        <v>0</v>
      </c>
      <c r="V14" s="719" t="str">
        <f>+IF(F14=SUM(I14,L14),"OK",(F14-(I14+L14)))</f>
        <v>OK</v>
      </c>
      <c r="W14" s="821"/>
      <c r="X14" s="821"/>
      <c r="Y14" s="821"/>
      <c r="Z14" s="821"/>
      <c r="AA14" s="821"/>
      <c r="AB14" s="821"/>
      <c r="AC14" s="821"/>
    </row>
    <row r="15" spans="1:29" ht="15.75" customHeight="1">
      <c r="A15" s="824" t="s">
        <v>0</v>
      </c>
      <c r="B15" s="825" t="s">
        <v>432</v>
      </c>
      <c r="C15" s="722">
        <f>SUM(D15:E15)</f>
        <v>0</v>
      </c>
      <c r="D15" s="723">
        <v>0</v>
      </c>
      <c r="E15" s="723">
        <v>0</v>
      </c>
      <c r="F15" s="722">
        <f>SUM(G15:H15)</f>
        <v>0</v>
      </c>
      <c r="G15" s="732">
        <v>0</v>
      </c>
      <c r="H15" s="732">
        <v>0</v>
      </c>
      <c r="I15" s="726">
        <f>+SUM(J15:K15)</f>
        <v>0</v>
      </c>
      <c r="J15" s="727">
        <v>0</v>
      </c>
      <c r="K15" s="727">
        <v>0</v>
      </c>
      <c r="L15" s="724">
        <f>SUM(M15:O15)</f>
        <v>0</v>
      </c>
      <c r="M15" s="727">
        <v>0</v>
      </c>
      <c r="N15" s="727">
        <v>0</v>
      </c>
      <c r="O15" s="727">
        <v>0</v>
      </c>
      <c r="P15" s="724">
        <f>+SUM(Q15:U15)</f>
        <v>0</v>
      </c>
      <c r="Q15" s="727">
        <v>0</v>
      </c>
      <c r="R15" s="727">
        <v>0</v>
      </c>
      <c r="S15" s="727">
        <v>0</v>
      </c>
      <c r="T15" s="727">
        <v>0</v>
      </c>
      <c r="U15" s="728">
        <v>0</v>
      </c>
      <c r="V15" s="719" t="str">
        <f aca="true" t="shared" si="1" ref="V15:V26">+IF(F15=SUM(I15,L15),"OK",(F15-(I15+L15)))</f>
        <v>OK</v>
      </c>
      <c r="W15" s="821"/>
      <c r="X15" s="821"/>
      <c r="Y15" s="821"/>
      <c r="Z15" s="821"/>
      <c r="AA15" s="821"/>
      <c r="AB15" s="821"/>
      <c r="AC15" s="821"/>
    </row>
    <row r="16" spans="1:29" ht="15.75" customHeight="1">
      <c r="A16" s="826" t="s">
        <v>1</v>
      </c>
      <c r="B16" s="825" t="s">
        <v>340</v>
      </c>
      <c r="C16" s="722">
        <f>+SUM(C17:C27)</f>
        <v>0</v>
      </c>
      <c r="D16" s="722">
        <f>+SUM(D18:D27)</f>
        <v>0</v>
      </c>
      <c r="E16" s="722">
        <f>+SUM(E18:E27)</f>
        <v>0</v>
      </c>
      <c r="F16" s="722">
        <f>+SUM(F17:F27)</f>
        <v>0</v>
      </c>
      <c r="G16" s="722">
        <f>+SUM(G18:G27)</f>
        <v>0</v>
      </c>
      <c r="H16" s="722">
        <f>+SUM(H18:H27)</f>
        <v>0</v>
      </c>
      <c r="I16" s="722">
        <f>+SUM(I17:I27)</f>
        <v>0</v>
      </c>
      <c r="J16" s="722">
        <f>+SUM(J18:J27)</f>
        <v>0</v>
      </c>
      <c r="K16" s="722">
        <f>+SUM(K18:K27)</f>
        <v>0</v>
      </c>
      <c r="L16" s="722">
        <f>+SUM(L17:L27)</f>
        <v>0</v>
      </c>
      <c r="M16" s="722">
        <f>+SUM(M18:M27)</f>
        <v>0</v>
      </c>
      <c r="N16" s="722">
        <f>+SUM(N18:N27)</f>
        <v>0</v>
      </c>
      <c r="O16" s="722">
        <f>+SUM(O18:O27)</f>
        <v>0</v>
      </c>
      <c r="P16" s="722">
        <f>+SUM(P17:P27)</f>
        <v>0</v>
      </c>
      <c r="Q16" s="722">
        <f>+SUM(Q18:Q27)</f>
        <v>0</v>
      </c>
      <c r="R16" s="722">
        <f>+SUM(R18:R27)</f>
        <v>0</v>
      </c>
      <c r="S16" s="722">
        <f>+SUM(S18:S27)</f>
        <v>0</v>
      </c>
      <c r="T16" s="722">
        <f>+SUM(T18:T27)</f>
        <v>0</v>
      </c>
      <c r="U16" s="722">
        <f>+SUM(U18:U27)</f>
        <v>0</v>
      </c>
      <c r="V16" s="719" t="str">
        <f t="shared" si="1"/>
        <v>OK</v>
      </c>
      <c r="W16" s="821"/>
      <c r="X16" s="821"/>
      <c r="Y16" s="821"/>
      <c r="Z16" s="821"/>
      <c r="AA16" s="821"/>
      <c r="AB16" s="821"/>
      <c r="AC16" s="821"/>
    </row>
    <row r="17" spans="1:29" ht="15.75" customHeight="1">
      <c r="A17" s="827">
        <v>1</v>
      </c>
      <c r="B17" s="731" t="s">
        <v>388</v>
      </c>
      <c r="C17" s="722">
        <f>SUM(D17:E17)</f>
        <v>0</v>
      </c>
      <c r="D17" s="723">
        <v>0</v>
      </c>
      <c r="E17" s="723">
        <v>0</v>
      </c>
      <c r="F17" s="724">
        <f>SUM(G17:H17)</f>
        <v>0</v>
      </c>
      <c r="G17" s="732">
        <v>0</v>
      </c>
      <c r="H17" s="732">
        <v>0</v>
      </c>
      <c r="I17" s="726">
        <f>+SUM(J17:K17)</f>
        <v>0</v>
      </c>
      <c r="J17" s="727">
        <v>0</v>
      </c>
      <c r="K17" s="727">
        <v>0</v>
      </c>
      <c r="L17" s="724">
        <f>SUM(M17:O17)</f>
        <v>0</v>
      </c>
      <c r="M17" s="727">
        <v>0</v>
      </c>
      <c r="N17" s="727">
        <v>0</v>
      </c>
      <c r="O17" s="727">
        <v>0</v>
      </c>
      <c r="P17" s="724">
        <f>+SUM(Q17:U17)</f>
        <v>0</v>
      </c>
      <c r="Q17" s="727">
        <v>0</v>
      </c>
      <c r="R17" s="727">
        <v>0</v>
      </c>
      <c r="S17" s="727">
        <v>0</v>
      </c>
      <c r="T17" s="727">
        <v>0</v>
      </c>
      <c r="U17" s="728">
        <v>0</v>
      </c>
      <c r="V17" s="719" t="str">
        <f t="shared" si="1"/>
        <v>OK</v>
      </c>
      <c r="W17" s="821"/>
      <c r="X17" s="821"/>
      <c r="Y17" s="821"/>
      <c r="Z17" s="821"/>
      <c r="AA17" s="821"/>
      <c r="AB17" s="821"/>
      <c r="AC17" s="821"/>
    </row>
    <row r="18" spans="1:23" ht="15.75" customHeight="1">
      <c r="A18" s="827">
        <v>2</v>
      </c>
      <c r="B18" s="731" t="s">
        <v>235</v>
      </c>
      <c r="C18" s="722">
        <f aca="true" t="shared" si="2" ref="C18:C26">SUM(D18:E18)</f>
        <v>0</v>
      </c>
      <c r="D18" s="723">
        <v>0</v>
      </c>
      <c r="E18" s="723">
        <v>0</v>
      </c>
      <c r="F18" s="724">
        <f aca="true" t="shared" si="3" ref="F18:F26">SUM(G18:H18)</f>
        <v>0</v>
      </c>
      <c r="G18" s="732">
        <v>0</v>
      </c>
      <c r="H18" s="732">
        <v>0</v>
      </c>
      <c r="I18" s="726">
        <f aca="true" t="shared" si="4" ref="I18:I26">+SUM(J18:K18)</f>
        <v>0</v>
      </c>
      <c r="J18" s="727">
        <v>0</v>
      </c>
      <c r="K18" s="727">
        <v>0</v>
      </c>
      <c r="L18" s="724">
        <f aca="true" t="shared" si="5" ref="L18:L26">SUM(M18:O18)</f>
        <v>0</v>
      </c>
      <c r="M18" s="727">
        <v>0</v>
      </c>
      <c r="N18" s="727">
        <v>0</v>
      </c>
      <c r="O18" s="727">
        <v>0</v>
      </c>
      <c r="P18" s="724">
        <f aca="true" t="shared" si="6" ref="P18:P26">+SUM(Q18:U18)</f>
        <v>0</v>
      </c>
      <c r="Q18" s="727">
        <v>0</v>
      </c>
      <c r="R18" s="727">
        <v>0</v>
      </c>
      <c r="S18" s="727">
        <v>0</v>
      </c>
      <c r="T18" s="727">
        <v>0</v>
      </c>
      <c r="U18" s="728">
        <v>0</v>
      </c>
      <c r="V18" s="719" t="str">
        <f t="shared" si="1"/>
        <v>OK</v>
      </c>
      <c r="W18" s="757" t="s">
        <v>375</v>
      </c>
    </row>
    <row r="19" spans="1:22" ht="15.75" customHeight="1">
      <c r="A19" s="827">
        <v>3</v>
      </c>
      <c r="B19" s="731" t="s">
        <v>389</v>
      </c>
      <c r="C19" s="722">
        <f t="shared" si="2"/>
        <v>0</v>
      </c>
      <c r="D19" s="733">
        <v>0</v>
      </c>
      <c r="E19" s="733">
        <v>0</v>
      </c>
      <c r="F19" s="724">
        <f t="shared" si="3"/>
        <v>0</v>
      </c>
      <c r="G19" s="732">
        <v>0</v>
      </c>
      <c r="H19" s="732">
        <v>0</v>
      </c>
      <c r="I19" s="726">
        <f t="shared" si="4"/>
        <v>0</v>
      </c>
      <c r="J19" s="727">
        <v>0</v>
      </c>
      <c r="K19" s="727">
        <v>0</v>
      </c>
      <c r="L19" s="724">
        <f t="shared" si="5"/>
        <v>0</v>
      </c>
      <c r="M19" s="727">
        <v>0</v>
      </c>
      <c r="N19" s="727">
        <v>0</v>
      </c>
      <c r="O19" s="727">
        <v>0</v>
      </c>
      <c r="P19" s="724">
        <f t="shared" si="6"/>
        <v>0</v>
      </c>
      <c r="Q19" s="727">
        <v>0</v>
      </c>
      <c r="R19" s="727">
        <v>0</v>
      </c>
      <c r="S19" s="727">
        <v>0</v>
      </c>
      <c r="T19" s="727">
        <v>0</v>
      </c>
      <c r="U19" s="728">
        <v>0</v>
      </c>
      <c r="V19" s="719" t="str">
        <f t="shared" si="1"/>
        <v>OK</v>
      </c>
    </row>
    <row r="20" spans="1:22" ht="15.75" customHeight="1">
      <c r="A20" s="827">
        <v>4</v>
      </c>
      <c r="B20" s="731" t="s">
        <v>390</v>
      </c>
      <c r="C20" s="722">
        <f t="shared" si="2"/>
        <v>0</v>
      </c>
      <c r="D20" s="733">
        <v>0</v>
      </c>
      <c r="E20" s="733">
        <v>0</v>
      </c>
      <c r="F20" s="724">
        <f t="shared" si="3"/>
        <v>0</v>
      </c>
      <c r="G20" s="732">
        <v>0</v>
      </c>
      <c r="H20" s="732">
        <v>0</v>
      </c>
      <c r="I20" s="726">
        <f t="shared" si="4"/>
        <v>0</v>
      </c>
      <c r="J20" s="727">
        <v>0</v>
      </c>
      <c r="K20" s="727">
        <v>0</v>
      </c>
      <c r="L20" s="724">
        <f t="shared" si="5"/>
        <v>0</v>
      </c>
      <c r="M20" s="727">
        <v>0</v>
      </c>
      <c r="N20" s="727">
        <v>0</v>
      </c>
      <c r="O20" s="727">
        <v>0</v>
      </c>
      <c r="P20" s="724">
        <f t="shared" si="6"/>
        <v>0</v>
      </c>
      <c r="Q20" s="727">
        <v>0</v>
      </c>
      <c r="R20" s="727">
        <v>0</v>
      </c>
      <c r="S20" s="727">
        <v>0</v>
      </c>
      <c r="T20" s="727">
        <v>0</v>
      </c>
      <c r="U20" s="728">
        <v>0</v>
      </c>
      <c r="V20" s="719" t="str">
        <f t="shared" si="1"/>
        <v>OK</v>
      </c>
    </row>
    <row r="21" spans="1:22" ht="15.75" customHeight="1">
      <c r="A21" s="827">
        <v>5</v>
      </c>
      <c r="B21" s="731" t="s">
        <v>391</v>
      </c>
      <c r="C21" s="722">
        <f t="shared" si="2"/>
        <v>0</v>
      </c>
      <c r="D21" s="733">
        <v>0</v>
      </c>
      <c r="E21" s="733">
        <v>0</v>
      </c>
      <c r="F21" s="724">
        <f t="shared" si="3"/>
        <v>0</v>
      </c>
      <c r="G21" s="732">
        <v>0</v>
      </c>
      <c r="H21" s="732">
        <v>0</v>
      </c>
      <c r="I21" s="726">
        <f t="shared" si="4"/>
        <v>0</v>
      </c>
      <c r="J21" s="727">
        <v>0</v>
      </c>
      <c r="K21" s="727">
        <v>0</v>
      </c>
      <c r="L21" s="724">
        <f t="shared" si="5"/>
        <v>0</v>
      </c>
      <c r="M21" s="727">
        <v>0</v>
      </c>
      <c r="N21" s="727">
        <v>0</v>
      </c>
      <c r="O21" s="727">
        <v>0</v>
      </c>
      <c r="P21" s="724">
        <f t="shared" si="6"/>
        <v>0</v>
      </c>
      <c r="Q21" s="727">
        <v>0</v>
      </c>
      <c r="R21" s="727">
        <v>0</v>
      </c>
      <c r="S21" s="727">
        <v>0</v>
      </c>
      <c r="T21" s="727">
        <v>0</v>
      </c>
      <c r="U21" s="728">
        <v>0</v>
      </c>
      <c r="V21" s="719" t="str">
        <f t="shared" si="1"/>
        <v>OK</v>
      </c>
    </row>
    <row r="22" spans="1:22" ht="15.75" customHeight="1">
      <c r="A22" s="827">
        <v>6</v>
      </c>
      <c r="B22" s="731" t="s">
        <v>279</v>
      </c>
      <c r="C22" s="722">
        <f t="shared" si="2"/>
        <v>0</v>
      </c>
      <c r="D22" s="733">
        <v>0</v>
      </c>
      <c r="E22" s="733">
        <v>0</v>
      </c>
      <c r="F22" s="724">
        <f t="shared" si="3"/>
        <v>0</v>
      </c>
      <c r="G22" s="732">
        <v>0</v>
      </c>
      <c r="H22" s="732">
        <v>0</v>
      </c>
      <c r="I22" s="726">
        <f t="shared" si="4"/>
        <v>0</v>
      </c>
      <c r="J22" s="727">
        <v>0</v>
      </c>
      <c r="K22" s="727">
        <v>0</v>
      </c>
      <c r="L22" s="724">
        <f t="shared" si="5"/>
        <v>0</v>
      </c>
      <c r="M22" s="727">
        <v>0</v>
      </c>
      <c r="N22" s="727">
        <v>0</v>
      </c>
      <c r="O22" s="727">
        <v>0</v>
      </c>
      <c r="P22" s="724">
        <f t="shared" si="6"/>
        <v>0</v>
      </c>
      <c r="Q22" s="727">
        <v>0</v>
      </c>
      <c r="R22" s="727">
        <v>0</v>
      </c>
      <c r="S22" s="727">
        <v>0</v>
      </c>
      <c r="T22" s="727">
        <v>0</v>
      </c>
      <c r="U22" s="728">
        <v>0</v>
      </c>
      <c r="V22" s="719" t="str">
        <f t="shared" si="1"/>
        <v>OK</v>
      </c>
    </row>
    <row r="23" spans="1:22" ht="15.75" customHeight="1">
      <c r="A23" s="827">
        <v>7</v>
      </c>
      <c r="B23" s="731" t="s">
        <v>393</v>
      </c>
      <c r="C23" s="722">
        <f t="shared" si="2"/>
        <v>0</v>
      </c>
      <c r="D23" s="733">
        <v>0</v>
      </c>
      <c r="E23" s="733">
        <v>0</v>
      </c>
      <c r="F23" s="724">
        <f t="shared" si="3"/>
        <v>0</v>
      </c>
      <c r="G23" s="732">
        <v>0</v>
      </c>
      <c r="H23" s="732">
        <v>0</v>
      </c>
      <c r="I23" s="726">
        <f t="shared" si="4"/>
        <v>0</v>
      </c>
      <c r="J23" s="727">
        <v>0</v>
      </c>
      <c r="K23" s="727">
        <v>0</v>
      </c>
      <c r="L23" s="724">
        <f t="shared" si="5"/>
        <v>0</v>
      </c>
      <c r="M23" s="727">
        <v>0</v>
      </c>
      <c r="N23" s="727">
        <v>0</v>
      </c>
      <c r="O23" s="727">
        <v>0</v>
      </c>
      <c r="P23" s="724">
        <f t="shared" si="6"/>
        <v>0</v>
      </c>
      <c r="Q23" s="727">
        <v>0</v>
      </c>
      <c r="R23" s="727">
        <v>0</v>
      </c>
      <c r="S23" s="727">
        <v>0</v>
      </c>
      <c r="T23" s="727">
        <v>0</v>
      </c>
      <c r="U23" s="728">
        <v>0</v>
      </c>
      <c r="V23" s="719" t="str">
        <f t="shared" si="1"/>
        <v>OK</v>
      </c>
    </row>
    <row r="24" spans="1:22" ht="15.75" customHeight="1">
      <c r="A24" s="827">
        <v>8</v>
      </c>
      <c r="B24" s="731" t="s">
        <v>274</v>
      </c>
      <c r="C24" s="722">
        <f t="shared" si="2"/>
        <v>0</v>
      </c>
      <c r="D24" s="733">
        <v>0</v>
      </c>
      <c r="E24" s="733">
        <v>0</v>
      </c>
      <c r="F24" s="724">
        <f t="shared" si="3"/>
        <v>0</v>
      </c>
      <c r="G24" s="732">
        <v>0</v>
      </c>
      <c r="H24" s="732">
        <v>0</v>
      </c>
      <c r="I24" s="726">
        <f t="shared" si="4"/>
        <v>0</v>
      </c>
      <c r="J24" s="727">
        <v>0</v>
      </c>
      <c r="K24" s="727">
        <v>0</v>
      </c>
      <c r="L24" s="724">
        <f t="shared" si="5"/>
        <v>0</v>
      </c>
      <c r="M24" s="727">
        <v>0</v>
      </c>
      <c r="N24" s="727">
        <v>0</v>
      </c>
      <c r="O24" s="727">
        <v>0</v>
      </c>
      <c r="P24" s="724">
        <f t="shared" si="6"/>
        <v>0</v>
      </c>
      <c r="Q24" s="727">
        <v>0</v>
      </c>
      <c r="R24" s="727">
        <v>0</v>
      </c>
      <c r="S24" s="727">
        <v>0</v>
      </c>
      <c r="T24" s="727">
        <v>0</v>
      </c>
      <c r="U24" s="728">
        <v>0</v>
      </c>
      <c r="V24" s="719" t="str">
        <f t="shared" si="1"/>
        <v>OK</v>
      </c>
    </row>
    <row r="25" spans="1:22" ht="15.75" customHeight="1">
      <c r="A25" s="827">
        <v>9</v>
      </c>
      <c r="B25" s="731" t="s">
        <v>292</v>
      </c>
      <c r="C25" s="722">
        <f t="shared" si="2"/>
        <v>0</v>
      </c>
      <c r="D25" s="733">
        <v>0</v>
      </c>
      <c r="E25" s="733">
        <v>0</v>
      </c>
      <c r="F25" s="724">
        <f t="shared" si="3"/>
        <v>0</v>
      </c>
      <c r="G25" s="732">
        <v>0</v>
      </c>
      <c r="H25" s="732">
        <v>0</v>
      </c>
      <c r="I25" s="726">
        <f t="shared" si="4"/>
        <v>0</v>
      </c>
      <c r="J25" s="727">
        <v>0</v>
      </c>
      <c r="K25" s="727">
        <v>0</v>
      </c>
      <c r="L25" s="724">
        <f t="shared" si="5"/>
        <v>0</v>
      </c>
      <c r="M25" s="727">
        <v>0</v>
      </c>
      <c r="N25" s="727">
        <v>0</v>
      </c>
      <c r="O25" s="727">
        <v>0</v>
      </c>
      <c r="P25" s="724">
        <f t="shared" si="6"/>
        <v>0</v>
      </c>
      <c r="Q25" s="727">
        <v>0</v>
      </c>
      <c r="R25" s="727">
        <v>0</v>
      </c>
      <c r="S25" s="727">
        <v>0</v>
      </c>
      <c r="T25" s="727">
        <v>0</v>
      </c>
      <c r="U25" s="728">
        <v>0</v>
      </c>
      <c r="V25" s="719" t="str">
        <f t="shared" si="1"/>
        <v>OK</v>
      </c>
    </row>
    <row r="26" spans="1:22" ht="15.75" customHeight="1">
      <c r="A26" s="827">
        <v>10</v>
      </c>
      <c r="B26" s="731" t="s">
        <v>397</v>
      </c>
      <c r="C26" s="722">
        <f t="shared" si="2"/>
        <v>0</v>
      </c>
      <c r="D26" s="733">
        <v>0</v>
      </c>
      <c r="E26" s="733">
        <v>0</v>
      </c>
      <c r="F26" s="724">
        <f t="shared" si="3"/>
        <v>0</v>
      </c>
      <c r="G26" s="735">
        <v>0</v>
      </c>
      <c r="H26" s="735">
        <v>0</v>
      </c>
      <c r="I26" s="726">
        <f t="shared" si="4"/>
        <v>0</v>
      </c>
      <c r="J26" s="727">
        <v>0</v>
      </c>
      <c r="K26" s="727">
        <v>0</v>
      </c>
      <c r="L26" s="724">
        <f t="shared" si="5"/>
        <v>0</v>
      </c>
      <c r="M26" s="727">
        <v>0</v>
      </c>
      <c r="N26" s="727">
        <v>0</v>
      </c>
      <c r="O26" s="727">
        <v>0</v>
      </c>
      <c r="P26" s="724">
        <f t="shared" si="6"/>
        <v>0</v>
      </c>
      <c r="Q26" s="727">
        <v>0</v>
      </c>
      <c r="R26" s="727">
        <v>0</v>
      </c>
      <c r="S26" s="727">
        <v>0</v>
      </c>
      <c r="T26" s="727">
        <v>0</v>
      </c>
      <c r="U26" s="728">
        <v>0</v>
      </c>
      <c r="V26" s="719" t="str">
        <f t="shared" si="1"/>
        <v>OK</v>
      </c>
    </row>
    <row r="27" spans="1:22" ht="15.75" customHeight="1">
      <c r="A27" s="827">
        <v>11</v>
      </c>
      <c r="B27" s="731" t="s">
        <v>399</v>
      </c>
      <c r="C27" s="722">
        <f>SUM(D27:E27)</f>
        <v>0</v>
      </c>
      <c r="D27" s="733">
        <v>0</v>
      </c>
      <c r="E27" s="733">
        <v>0</v>
      </c>
      <c r="F27" s="724">
        <f>SUM(G27:H27)</f>
        <v>0</v>
      </c>
      <c r="G27" s="735">
        <v>0</v>
      </c>
      <c r="H27" s="735">
        <v>0</v>
      </c>
      <c r="I27" s="726">
        <f>+SUM(J27:K27)</f>
        <v>0</v>
      </c>
      <c r="J27" s="727">
        <v>0</v>
      </c>
      <c r="K27" s="727">
        <v>0</v>
      </c>
      <c r="L27" s="724">
        <f>SUM(M27:O27)</f>
        <v>0</v>
      </c>
      <c r="M27" s="727">
        <v>0</v>
      </c>
      <c r="N27" s="727">
        <v>0</v>
      </c>
      <c r="O27" s="727">
        <v>0</v>
      </c>
      <c r="P27" s="724">
        <f>+SUM(Q27:U27)</f>
        <v>0</v>
      </c>
      <c r="Q27" s="727">
        <v>0</v>
      </c>
      <c r="R27" s="727">
        <v>0</v>
      </c>
      <c r="S27" s="727">
        <v>0</v>
      </c>
      <c r="T27" s="727">
        <v>0</v>
      </c>
      <c r="U27" s="728">
        <v>0</v>
      </c>
      <c r="V27" s="719" t="str">
        <f>+IF(F27=SUM(I27,L27),"OK",(F27-(I27+L27)))</f>
        <v>OK</v>
      </c>
    </row>
    <row r="28" spans="1:21" ht="15.75" customHeight="1">
      <c r="A28" s="828"/>
      <c r="B28" s="829" t="s">
        <v>400</v>
      </c>
      <c r="C28" s="829"/>
      <c r="D28" s="829"/>
      <c r="E28" s="829"/>
      <c r="F28" s="829"/>
      <c r="G28" s="829"/>
      <c r="H28" s="830"/>
      <c r="I28" s="830"/>
      <c r="J28" s="830"/>
      <c r="K28" s="830"/>
      <c r="L28" s="830"/>
      <c r="M28" s="831"/>
      <c r="N28" s="832" t="s">
        <v>400</v>
      </c>
      <c r="O28" s="832"/>
      <c r="P28" s="832"/>
      <c r="Q28" s="832"/>
      <c r="R28" s="832"/>
      <c r="S28" s="832"/>
      <c r="T28" s="832"/>
      <c r="U28" s="832"/>
    </row>
    <row r="29" spans="1:21" ht="15" customHeight="1">
      <c r="A29" s="828"/>
      <c r="B29" s="833" t="s">
        <v>402</v>
      </c>
      <c r="C29" s="833"/>
      <c r="D29" s="833"/>
      <c r="E29" s="833"/>
      <c r="F29" s="833"/>
      <c r="G29" s="833"/>
      <c r="H29" s="834"/>
      <c r="I29" s="834"/>
      <c r="J29" s="834"/>
      <c r="K29" s="834"/>
      <c r="L29" s="834"/>
      <c r="M29" s="831"/>
      <c r="N29" s="835" t="s">
        <v>437</v>
      </c>
      <c r="O29" s="835"/>
      <c r="P29" s="835"/>
      <c r="Q29" s="835"/>
      <c r="R29" s="835"/>
      <c r="S29" s="835"/>
      <c r="T29" s="835"/>
      <c r="U29" s="835"/>
    </row>
    <row r="30" spans="1:21" ht="16.5">
      <c r="A30" s="836"/>
      <c r="B30" s="678" t="s">
        <v>345</v>
      </c>
      <c r="C30" s="678"/>
      <c r="D30" s="678"/>
      <c r="E30" s="678"/>
      <c r="F30" s="678"/>
      <c r="G30" s="836"/>
      <c r="H30" s="836"/>
      <c r="I30" s="836"/>
      <c r="J30" s="836"/>
      <c r="K30" s="836"/>
      <c r="L30" s="836"/>
      <c r="M30" s="836"/>
      <c r="N30" s="745" t="s">
        <v>347</v>
      </c>
      <c r="O30" s="745"/>
      <c r="P30" s="745"/>
      <c r="Q30" s="745"/>
      <c r="R30" s="745"/>
      <c r="S30" s="745"/>
      <c r="T30" s="745"/>
      <c r="U30" s="745"/>
    </row>
    <row r="31" spans="14:21" ht="12.75">
      <c r="N31" s="821"/>
      <c r="O31" s="821"/>
      <c r="P31" s="821"/>
      <c r="Q31" s="821"/>
      <c r="R31" s="821"/>
      <c r="S31" s="821"/>
      <c r="T31" s="821"/>
      <c r="U31" s="821"/>
    </row>
    <row r="32" spans="17:18" ht="12.75">
      <c r="Q32" s="846" t="s">
        <v>345</v>
      </c>
      <c r="R32" s="845"/>
    </row>
    <row r="33" ht="7.5" customHeight="1"/>
    <row r="34" spans="2:21" ht="18.75">
      <c r="B34" s="837" t="s">
        <v>436</v>
      </c>
      <c r="C34" s="837"/>
      <c r="D34" s="837"/>
      <c r="E34" s="837"/>
      <c r="F34" s="837"/>
      <c r="G34" s="837"/>
      <c r="N34" s="837" t="s">
        <v>220</v>
      </c>
      <c r="O34" s="837"/>
      <c r="P34" s="837"/>
      <c r="Q34" s="837"/>
      <c r="R34" s="837"/>
      <c r="S34" s="837"/>
      <c r="T34" s="837"/>
      <c r="U34" s="837"/>
    </row>
    <row r="35" ht="12.75" hidden="1"/>
    <row r="36" spans="1:20" ht="13.5" hidden="1">
      <c r="A36" s="838" t="s">
        <v>403</v>
      </c>
      <c r="O36" s="839"/>
      <c r="P36" s="839"/>
      <c r="Q36" s="839"/>
      <c r="R36" s="839"/>
      <c r="S36" s="839"/>
      <c r="T36" s="839"/>
    </row>
    <row r="37" spans="2:14" s="840" customFormat="1" ht="12.75" customHeight="1" hidden="1">
      <c r="B37" s="841" t="s">
        <v>433</v>
      </c>
      <c r="C37" s="841"/>
      <c r="D37" s="841"/>
      <c r="E37" s="841"/>
      <c r="F37" s="841"/>
      <c r="G37" s="841"/>
      <c r="H37" s="841"/>
      <c r="I37" s="841"/>
      <c r="J37" s="841"/>
      <c r="K37" s="841"/>
      <c r="L37" s="842"/>
      <c r="M37" s="842"/>
      <c r="N37" s="842"/>
    </row>
    <row r="38" spans="1:14" s="840" customFormat="1" ht="12.75" customHeight="1" hidden="1">
      <c r="A38" s="842"/>
      <c r="B38" s="843" t="s">
        <v>434</v>
      </c>
      <c r="C38" s="842"/>
      <c r="D38" s="842"/>
      <c r="E38" s="842"/>
      <c r="F38" s="842"/>
      <c r="G38" s="842"/>
      <c r="H38" s="842"/>
      <c r="I38" s="842"/>
      <c r="J38" s="842"/>
      <c r="K38" s="842"/>
      <c r="L38" s="842"/>
      <c r="M38" s="842"/>
      <c r="N38" s="842"/>
    </row>
    <row r="39" spans="2:14" s="840" customFormat="1" ht="12.75" customHeight="1" hidden="1">
      <c r="B39" s="844" t="s">
        <v>435</v>
      </c>
      <c r="C39" s="744"/>
      <c r="D39" s="744"/>
      <c r="E39" s="744"/>
      <c r="F39" s="744"/>
      <c r="G39" s="744"/>
      <c r="H39" s="744"/>
      <c r="I39" s="744"/>
      <c r="J39" s="744"/>
      <c r="K39" s="744"/>
      <c r="L39" s="744"/>
      <c r="M39" s="744"/>
      <c r="N39" s="744"/>
    </row>
  </sheetData>
  <sheetProtection formatCells="0" formatColumns="0" formatRows="0"/>
  <mergeCells count="50">
    <mergeCell ref="B37:K37"/>
    <mergeCell ref="Q32:R32"/>
    <mergeCell ref="B30:F30"/>
    <mergeCell ref="N30:U30"/>
    <mergeCell ref="B34:G34"/>
    <mergeCell ref="N34:U34"/>
    <mergeCell ref="A14:B14"/>
    <mergeCell ref="B28:G28"/>
    <mergeCell ref="N28:U28"/>
    <mergeCell ref="B29:G29"/>
    <mergeCell ref="N29:U29"/>
    <mergeCell ref="K11:K12"/>
    <mergeCell ref="M11:M12"/>
    <mergeCell ref="N11:N12"/>
    <mergeCell ref="O11:O12"/>
    <mergeCell ref="E11:E12"/>
    <mergeCell ref="G11:G12"/>
    <mergeCell ref="H11:H12"/>
    <mergeCell ref="J11:J12"/>
    <mergeCell ref="U9:U12"/>
    <mergeCell ref="C10:C12"/>
    <mergeCell ref="D10:E10"/>
    <mergeCell ref="F10:F12"/>
    <mergeCell ref="G10:H10"/>
    <mergeCell ref="I10:I12"/>
    <mergeCell ref="J10:K10"/>
    <mergeCell ref="L10:L12"/>
    <mergeCell ref="M10:O10"/>
    <mergeCell ref="D11:D12"/>
    <mergeCell ref="C7:E9"/>
    <mergeCell ref="F7:O7"/>
    <mergeCell ref="P7:U7"/>
    <mergeCell ref="F8:H9"/>
    <mergeCell ref="I8:O8"/>
    <mergeCell ref="P8:P12"/>
    <mergeCell ref="Q8:U8"/>
    <mergeCell ref="I9:K9"/>
    <mergeCell ref="L9:O9"/>
    <mergeCell ref="Q9:Q12"/>
    <mergeCell ref="A2:D2"/>
    <mergeCell ref="F2:N3"/>
    <mergeCell ref="A3:E3"/>
    <mergeCell ref="A4:E4"/>
    <mergeCell ref="H4:L4"/>
    <mergeCell ref="A5:E5"/>
    <mergeCell ref="A7:B12"/>
    <mergeCell ref="R9:R12"/>
    <mergeCell ref="S9:S12"/>
    <mergeCell ref="T9:T12"/>
    <mergeCell ref="O36:T36"/>
  </mergeCells>
  <printOptions horizontalCentered="1"/>
  <pageMargins left="0.03937007874015748" right="0.03937007874015748" top="0.31496062992125984" bottom="0.31496062992125984" header="0.5118110236220472" footer="0.275590551181102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Ketnoi</cp:lastModifiedBy>
  <cp:lastPrinted>2016-01-04T12:23:48Z</cp:lastPrinted>
  <dcterms:created xsi:type="dcterms:W3CDTF">2004-03-07T02:36:29Z</dcterms:created>
  <dcterms:modified xsi:type="dcterms:W3CDTF">2016-01-06T02:17:27Z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